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0715" windowHeight="92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'Лист1'!$A$1:$X$211</definedName>
  </definedNames>
  <calcPr fullCalcOnLoad="1"/>
</workbook>
</file>

<file path=xl/sharedStrings.xml><?xml version="1.0" encoding="utf-8"?>
<sst xmlns="http://schemas.openxmlformats.org/spreadsheetml/2006/main" count="261" uniqueCount="105">
  <si>
    <t>Творческие объединения</t>
  </si>
  <si>
    <t>Год обучения</t>
  </si>
  <si>
    <t>Образовательные области                          
(количество часов в неделю в соответствие с образовательной программой)</t>
  </si>
  <si>
    <t>Количество групп</t>
  </si>
  <si>
    <t>Количество индивидуально обучающихся детей</t>
  </si>
  <si>
    <t>Количество педагогических часов</t>
  </si>
  <si>
    <t>Итого часов</t>
  </si>
  <si>
    <t>Концертмейстерские
часы</t>
  </si>
  <si>
    <t>Вокал</t>
  </si>
  <si>
    <t>Театральное искусство</t>
  </si>
  <si>
    <t>ИЗО деятельность</t>
  </si>
  <si>
    <t>Декоративно-прикладное искусство</t>
  </si>
  <si>
    <t>Хореография</t>
  </si>
  <si>
    <t xml:space="preserve">Обучение </t>
  </si>
  <si>
    <t>Индивидуальная работа</t>
  </si>
  <si>
    <t>Сводная, репетиционная работа</t>
  </si>
  <si>
    <t>Творческое объединение
"Жарки"</t>
  </si>
  <si>
    <t>ИТОГО</t>
  </si>
  <si>
    <t>Творческое объединение
"Камертон"</t>
  </si>
  <si>
    <t>Творческое объединение
"Звенящий лёд"</t>
  </si>
  <si>
    <t>Творческое объединение
"Созвучие"</t>
  </si>
  <si>
    <t>Творческое объединение
"Славяне"</t>
  </si>
  <si>
    <t>Творческое объединение
"Образ"</t>
  </si>
  <si>
    <t>Творческое объединение
"Акварелька"</t>
  </si>
  <si>
    <t>Творческое объединение
"Радуга"</t>
  </si>
  <si>
    <t>Творческое объединение
"Волшебная кисточка"</t>
  </si>
  <si>
    <t>Творческое объединение
"Ларец чудес"</t>
  </si>
  <si>
    <t>Творческое объединение
"Разноцветная палитра"</t>
  </si>
  <si>
    <t>Творческое объединение
"Забавные игрушки"</t>
  </si>
  <si>
    <t>Ансамбль
"Вдохновение"</t>
  </si>
  <si>
    <t>Творческое объединение "Визави"</t>
  </si>
  <si>
    <t>Творческое объединение "Тагридис"</t>
  </si>
  <si>
    <t>Прикладное творчество</t>
  </si>
  <si>
    <t>Конструирование и
моделирование одежды</t>
  </si>
  <si>
    <t>Творческое объединение
"Северное сияние"</t>
  </si>
  <si>
    <t>Компьютерная грамотность</t>
  </si>
  <si>
    <t>Компьютерная графика</t>
  </si>
  <si>
    <t>Ди-джей</t>
  </si>
  <si>
    <t>Творческое объединение
"Текстура"</t>
  </si>
  <si>
    <t>Творческое объединение
"Спектр"</t>
  </si>
  <si>
    <t>Творческое объединение
"Алгоритм"</t>
  </si>
  <si>
    <t>Творческое объединение
"Трансформер"</t>
  </si>
  <si>
    <t>Направленность: физкультурно-спортивная</t>
  </si>
  <si>
    <t>Образовательные области                            
 (количество часов в неделю в соответствие с образовательной программой)</t>
  </si>
  <si>
    <t>Шахматы</t>
  </si>
  <si>
    <t>Творческое объединение
"Шахматное королевство"</t>
  </si>
  <si>
    <t>Творческое объединение
"Шахматенок"</t>
  </si>
  <si>
    <t>Направленность: социально-педагогическая</t>
  </si>
  <si>
    <t>Образовательные области                           
(количество часов в неделю в соответствие с образовательной программой)</t>
  </si>
  <si>
    <t>Секретарское дело</t>
  </si>
  <si>
    <t>Раннее эстетическое развитие детей дошкольного возраста</t>
  </si>
  <si>
    <t>Правила дорожного движения</t>
  </si>
  <si>
    <t>Музыка</t>
  </si>
  <si>
    <t>Творческое объединение
"Секретарь-референт"</t>
  </si>
  <si>
    <t>Творческое объединение
"Правила дорожного движения"</t>
  </si>
  <si>
    <t>Образовательные области                            
(количество часов в неделю в соответствие с образовательной программой)</t>
  </si>
  <si>
    <t>Математика</t>
  </si>
  <si>
    <t>ОБЩИЙ ИТОГ</t>
  </si>
  <si>
    <t>Заместитель директора по УВР</t>
  </si>
  <si>
    <t>В них обучающихся</t>
  </si>
  <si>
    <t>Недельная нагрузка обучающегося</t>
  </si>
  <si>
    <t>Школа РЭР 
"Ступени"</t>
  </si>
  <si>
    <t>Образовательные области          
(количество часов в неделю в соответствие с образовательной программой)</t>
  </si>
  <si>
    <t>Образовательные области 
(количество часов в неделю в соответствие с образовательной программой)</t>
  </si>
  <si>
    <t>Творческое объединение "Сулустар"</t>
  </si>
  <si>
    <t>Творческое объединение "Город мастеров"</t>
  </si>
  <si>
    <t>Творческое объединение
"Ди-джей"</t>
  </si>
  <si>
    <t>Изо деятельность</t>
  </si>
  <si>
    <t>Развитие речи</t>
  </si>
  <si>
    <t>Ф МП</t>
  </si>
  <si>
    <t>В.В. Мурашова</t>
  </si>
  <si>
    <t>Обучение грамоте</t>
  </si>
  <si>
    <t>Творческое объединение
"Мир логики"</t>
  </si>
  <si>
    <t>Творческое объединение
"Волшебные ладошки"</t>
  </si>
  <si>
    <t>Творческое объединение
"Англичане"</t>
  </si>
  <si>
    <t>Направленность: естественнонаучная</t>
  </si>
  <si>
    <t>Творческое объединение
"Правовед"</t>
  </si>
  <si>
    <t>Творческое объединение "Какаду"</t>
  </si>
  <si>
    <t>Творческое объединение
"Креатив"</t>
  </si>
  <si>
    <t>Творческое объединение "Бисеринка"</t>
  </si>
  <si>
    <t xml:space="preserve">Основы права </t>
  </si>
  <si>
    <t>Занимательный английский</t>
  </si>
  <si>
    <t>Творческое объединение
"Мир красок"</t>
  </si>
  <si>
    <t>Творческое объединение
"Теремок"</t>
  </si>
  <si>
    <t>Техническое творчество</t>
  </si>
  <si>
    <t>Компьютерная азбука</t>
  </si>
  <si>
    <t>Занимательный компьютер</t>
  </si>
  <si>
    <t>Творческое объединение
"Юный техник"</t>
  </si>
  <si>
    <t xml:space="preserve">СОГЛАСОВАНО 
И.о.заместителя начальника Управления общего
и дошкольного образования
Администрации города Норильска
_______________ Л.Б. Егорова
«____» _________________ 2013г. </t>
  </si>
  <si>
    <t>Творческое объединение
"Волонтер"</t>
  </si>
  <si>
    <t>Волонтер</t>
  </si>
  <si>
    <t xml:space="preserve">Развивающее обучение </t>
  </si>
  <si>
    <t>Творческое объединение
"Мозаика"</t>
  </si>
  <si>
    <t>Направленность: художественная</t>
  </si>
  <si>
    <t>Направленность: техническая</t>
  </si>
  <si>
    <t>Основы                 ди-джеинга</t>
  </si>
  <si>
    <t>Фитнес</t>
  </si>
  <si>
    <t>Фотодело</t>
  </si>
  <si>
    <t>Творческое объединение
"Северная Каисса"</t>
  </si>
  <si>
    <t>Творческое объединение
"Занимательные шахматы"</t>
  </si>
  <si>
    <t>Творческое объединение
"Фитнес"</t>
  </si>
  <si>
    <t>Творческое объединение
"Страна сказок"</t>
  </si>
  <si>
    <t>Творческое объединение
"Волшебный сундучок"</t>
  </si>
  <si>
    <t xml:space="preserve">У Ч Е Б Н Ы Й     П Л А Н 
муниципального бюджетного учреждения дополнительного образования 
"Центр внешкольной работы" 
на 2015-2016 учебный год </t>
  </si>
  <si>
    <t>УТВЕРЖДЕН
(в редакции)                                                                                 приказом директора
№ 01-05/59 от 28.10.2015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</si>
</sst>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11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71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right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71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5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4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right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right" vertical="center" wrapText="1"/>
    </xf>
    <xf numFmtId="0" fontId="5" fillId="0" borderId="59" xfId="0" applyFont="1" applyBorder="1" applyAlignment="1">
      <alignment horizontal="right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/>
    </xf>
    <xf numFmtId="0" fontId="4" fillId="0" borderId="57" xfId="0" applyFont="1" applyBorder="1" applyAlignment="1">
      <alignment horizontal="right" vertical="center" wrapText="1"/>
    </xf>
    <xf numFmtId="0" fontId="4" fillId="0" borderId="83" xfId="0" applyFont="1" applyBorder="1" applyAlignment="1">
      <alignment horizontal="right" vertical="center" wrapText="1"/>
    </xf>
    <xf numFmtId="0" fontId="4" fillId="0" borderId="7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7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54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0" fillId="0" borderId="6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55" xfId="0" applyFont="1" applyBorder="1" applyAlignment="1">
      <alignment horizontal="right" vertical="center" wrapText="1"/>
    </xf>
    <xf numFmtId="0" fontId="0" fillId="0" borderId="54" xfId="0" applyFont="1" applyBorder="1" applyAlignment="1">
      <alignment horizontal="center" vertical="center" textRotation="90" wrapText="1"/>
    </xf>
    <xf numFmtId="0" fontId="0" fillId="0" borderId="71" xfId="0" applyFont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0" fillId="0" borderId="71" xfId="0" applyFont="1" applyBorder="1" applyAlignment="1">
      <alignment/>
    </xf>
    <xf numFmtId="0" fontId="1" fillId="0" borderId="56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55" xfId="0" applyFont="1" applyFill="1" applyBorder="1" applyAlignment="1">
      <alignment horizontal="right" vertical="center" wrapText="1"/>
    </xf>
    <xf numFmtId="0" fontId="0" fillId="0" borderId="63" xfId="0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20"/>
  <sheetViews>
    <sheetView tabSelected="1" view="pageBreakPreview" zoomScale="80" zoomScaleSheetLayoutView="80" zoomScalePageLayoutView="70" workbookViewId="0" topLeftCell="A1">
      <selection activeCell="A3" sqref="A3:V3"/>
    </sheetView>
  </sheetViews>
  <sheetFormatPr defaultColWidth="8.875" defaultRowHeight="12.75"/>
  <cols>
    <col min="1" max="1" width="18.25390625" style="1" customWidth="1"/>
    <col min="2" max="2" width="5.875" style="1" customWidth="1"/>
    <col min="3" max="3" width="6.875" style="1" customWidth="1"/>
    <col min="4" max="4" width="6.375" style="1" customWidth="1"/>
    <col min="5" max="5" width="7.25390625" style="1" customWidth="1"/>
    <col min="6" max="6" width="8.125" style="1" customWidth="1"/>
    <col min="7" max="7" width="6.625" style="1" customWidth="1"/>
    <col min="8" max="8" width="7.00390625" style="1" customWidth="1"/>
    <col min="9" max="9" width="7.875" style="1" customWidth="1"/>
    <col min="10" max="11" width="0.2421875" style="1" hidden="1" customWidth="1"/>
    <col min="12" max="12" width="5.125" style="1" customWidth="1"/>
    <col min="13" max="14" width="5.75390625" style="1" customWidth="1"/>
    <col min="15" max="15" width="5.375" style="1" customWidth="1"/>
    <col min="16" max="16" width="14.125" style="1" customWidth="1"/>
    <col min="17" max="17" width="12.125" style="1" customWidth="1"/>
    <col min="18" max="18" width="13.75390625" style="1" customWidth="1"/>
    <col min="19" max="19" width="15.25390625" style="1" customWidth="1"/>
    <col min="20" max="20" width="6.25390625" style="1" customWidth="1"/>
    <col min="21" max="21" width="7.25390625" style="1" customWidth="1"/>
    <col min="22" max="22" width="7.875" style="1" customWidth="1"/>
    <col min="23" max="24" width="8.375" style="1" customWidth="1"/>
    <col min="25" max="16384" width="8.875" style="1" customWidth="1"/>
  </cols>
  <sheetData>
    <row r="1" spans="1:24" ht="97.5" customHeight="1">
      <c r="A1" s="474" t="s">
        <v>88</v>
      </c>
      <c r="B1" s="475"/>
      <c r="C1" s="475"/>
      <c r="D1" s="475"/>
      <c r="E1" s="475"/>
      <c r="F1" s="475"/>
      <c r="G1" s="475"/>
      <c r="H1" s="475"/>
      <c r="I1" s="141"/>
      <c r="J1" s="141"/>
      <c r="K1" s="47"/>
      <c r="M1" s="2"/>
      <c r="N1" s="2"/>
      <c r="O1" s="2"/>
      <c r="P1" s="2"/>
      <c r="Q1" s="2"/>
      <c r="R1" s="2"/>
      <c r="S1" s="2"/>
      <c r="T1" s="468" t="s">
        <v>104</v>
      </c>
      <c r="U1" s="468"/>
      <c r="V1" s="468"/>
      <c r="W1" s="468"/>
      <c r="X1" s="468"/>
    </row>
    <row r="2" spans="1:11" ht="16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47"/>
    </row>
    <row r="3" spans="1:22" s="98" customFormat="1" ht="65.25" customHeight="1" thickBot="1">
      <c r="A3" s="469" t="s">
        <v>103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</row>
    <row r="4" spans="1:24" s="50" customFormat="1" ht="40.5" customHeight="1" thickBot="1">
      <c r="A4" s="395" t="s">
        <v>0</v>
      </c>
      <c r="B4" s="461" t="s">
        <v>1</v>
      </c>
      <c r="C4" s="379" t="s">
        <v>2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83" t="s">
        <v>60</v>
      </c>
      <c r="Q4" s="374" t="s">
        <v>3</v>
      </c>
      <c r="R4" s="374" t="s">
        <v>59</v>
      </c>
      <c r="S4" s="374" t="s">
        <v>4</v>
      </c>
      <c r="T4" s="374" t="s">
        <v>5</v>
      </c>
      <c r="U4" s="374"/>
      <c r="V4" s="374"/>
      <c r="W4" s="471" t="s">
        <v>6</v>
      </c>
      <c r="X4" s="471" t="s">
        <v>7</v>
      </c>
    </row>
    <row r="5" spans="1:24" s="50" customFormat="1" ht="15.75" customHeight="1" thickBot="1">
      <c r="A5" s="395"/>
      <c r="B5" s="462"/>
      <c r="C5" s="494" t="s">
        <v>8</v>
      </c>
      <c r="D5" s="459" t="s">
        <v>9</v>
      </c>
      <c r="E5" s="444" t="s">
        <v>10</v>
      </c>
      <c r="F5" s="459" t="s">
        <v>11</v>
      </c>
      <c r="G5" s="459" t="s">
        <v>32</v>
      </c>
      <c r="H5" s="459" t="s">
        <v>12</v>
      </c>
      <c r="I5" s="467" t="s">
        <v>33</v>
      </c>
      <c r="J5" s="467"/>
      <c r="K5" s="170"/>
      <c r="L5" s="460"/>
      <c r="M5" s="470"/>
      <c r="N5" s="406"/>
      <c r="O5" s="460"/>
      <c r="P5" s="440"/>
      <c r="Q5" s="374"/>
      <c r="R5" s="374"/>
      <c r="S5" s="374"/>
      <c r="T5" s="403" t="s">
        <v>13</v>
      </c>
      <c r="U5" s="403" t="s">
        <v>14</v>
      </c>
      <c r="V5" s="403" t="s">
        <v>15</v>
      </c>
      <c r="W5" s="472"/>
      <c r="X5" s="472"/>
    </row>
    <row r="6" spans="1:24" s="50" customFormat="1" ht="85.5" customHeight="1" thickBot="1">
      <c r="A6" s="395"/>
      <c r="B6" s="463"/>
      <c r="C6" s="445"/>
      <c r="D6" s="445"/>
      <c r="E6" s="445"/>
      <c r="F6" s="445"/>
      <c r="G6" s="445"/>
      <c r="H6" s="445"/>
      <c r="I6" s="463"/>
      <c r="J6" s="463"/>
      <c r="K6" s="166"/>
      <c r="L6" s="407"/>
      <c r="M6" s="464"/>
      <c r="N6" s="407"/>
      <c r="O6" s="407"/>
      <c r="P6" s="464"/>
      <c r="Q6" s="374"/>
      <c r="R6" s="374"/>
      <c r="S6" s="374"/>
      <c r="T6" s="404"/>
      <c r="U6" s="404"/>
      <c r="V6" s="404"/>
      <c r="W6" s="473"/>
      <c r="X6" s="463"/>
    </row>
    <row r="7" spans="1:24" s="3" customFormat="1" ht="20.25" customHeight="1" thickBot="1">
      <c r="A7" s="408" t="s">
        <v>93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10"/>
    </row>
    <row r="8" spans="1:24" s="175" customFormat="1" ht="12.75" customHeight="1">
      <c r="A8" s="397" t="s">
        <v>16</v>
      </c>
      <c r="B8" s="142">
        <v>1</v>
      </c>
      <c r="C8" s="143">
        <v>6</v>
      </c>
      <c r="D8" s="143"/>
      <c r="E8" s="143"/>
      <c r="F8" s="143"/>
      <c r="G8" s="147"/>
      <c r="H8" s="143"/>
      <c r="I8" s="399"/>
      <c r="J8" s="399"/>
      <c r="K8" s="143"/>
      <c r="L8" s="143"/>
      <c r="M8" s="143"/>
      <c r="N8" s="143"/>
      <c r="O8" s="143"/>
      <c r="P8" s="144">
        <f>SUM(C8:O8)</f>
        <v>6</v>
      </c>
      <c r="Q8" s="243">
        <v>1</v>
      </c>
      <c r="R8" s="145">
        <v>12</v>
      </c>
      <c r="S8" s="146"/>
      <c r="T8" s="142">
        <v>6</v>
      </c>
      <c r="U8" s="143"/>
      <c r="V8" s="144">
        <v>2</v>
      </c>
      <c r="W8" s="145">
        <f>SUM(T8:V8)</f>
        <v>8</v>
      </c>
      <c r="X8" s="145">
        <v>8</v>
      </c>
    </row>
    <row r="9" spans="1:24" s="175" customFormat="1" ht="12.75" customHeight="1">
      <c r="A9" s="455"/>
      <c r="B9" s="137">
        <v>1</v>
      </c>
      <c r="C9" s="244">
        <v>2</v>
      </c>
      <c r="D9" s="244"/>
      <c r="E9" s="244"/>
      <c r="F9" s="244"/>
      <c r="G9" s="245"/>
      <c r="H9" s="244"/>
      <c r="I9" s="244"/>
      <c r="J9" s="244"/>
      <c r="K9" s="246"/>
      <c r="L9" s="244"/>
      <c r="M9" s="244"/>
      <c r="N9" s="244"/>
      <c r="O9" s="244"/>
      <c r="P9" s="150">
        <f>SUM(C9:O9)</f>
        <v>2</v>
      </c>
      <c r="Q9" s="247">
        <v>2</v>
      </c>
      <c r="R9" s="248">
        <v>20</v>
      </c>
      <c r="S9" s="249"/>
      <c r="T9" s="137">
        <v>4</v>
      </c>
      <c r="U9" s="244"/>
      <c r="V9" s="250"/>
      <c r="W9" s="151">
        <f>SUM(T9:V9)</f>
        <v>4</v>
      </c>
      <c r="X9" s="248">
        <v>4</v>
      </c>
    </row>
    <row r="10" spans="1:24" s="175" customFormat="1" ht="12.75" customHeight="1">
      <c r="A10" s="456"/>
      <c r="B10" s="148">
        <v>2</v>
      </c>
      <c r="C10" s="149">
        <v>4</v>
      </c>
      <c r="D10" s="149"/>
      <c r="E10" s="149"/>
      <c r="F10" s="149"/>
      <c r="G10" s="149"/>
      <c r="H10" s="149"/>
      <c r="I10" s="466"/>
      <c r="J10" s="466"/>
      <c r="K10" s="251"/>
      <c r="L10" s="149"/>
      <c r="M10" s="149"/>
      <c r="N10" s="149"/>
      <c r="O10" s="149"/>
      <c r="P10" s="150">
        <f>SUM(C10:O10)</f>
        <v>4</v>
      </c>
      <c r="Q10" s="252">
        <v>1</v>
      </c>
      <c r="R10" s="151">
        <v>13</v>
      </c>
      <c r="S10" s="253">
        <v>1</v>
      </c>
      <c r="T10" s="148">
        <v>4</v>
      </c>
      <c r="U10" s="149">
        <v>2</v>
      </c>
      <c r="V10" s="150">
        <v>1</v>
      </c>
      <c r="W10" s="151">
        <f>SUM(T10:V10)</f>
        <v>7</v>
      </c>
      <c r="X10" s="151">
        <v>7</v>
      </c>
    </row>
    <row r="11" spans="1:33" s="175" customFormat="1" ht="13.5" thickBot="1">
      <c r="A11" s="456"/>
      <c r="B11" s="156">
        <v>4</v>
      </c>
      <c r="C11" s="157">
        <v>6</v>
      </c>
      <c r="D11" s="157"/>
      <c r="E11" s="157"/>
      <c r="F11" s="157"/>
      <c r="G11" s="157"/>
      <c r="H11" s="157"/>
      <c r="I11" s="465"/>
      <c r="J11" s="465"/>
      <c r="K11" s="254"/>
      <c r="L11" s="157"/>
      <c r="M11" s="157"/>
      <c r="N11" s="157"/>
      <c r="O11" s="157"/>
      <c r="P11" s="255">
        <f>SUM(C11:O11)</f>
        <v>6</v>
      </c>
      <c r="Q11" s="256">
        <v>1</v>
      </c>
      <c r="R11" s="159">
        <v>12</v>
      </c>
      <c r="S11" s="257">
        <v>1</v>
      </c>
      <c r="T11" s="156">
        <v>6</v>
      </c>
      <c r="U11" s="157">
        <v>2</v>
      </c>
      <c r="V11" s="179">
        <v>2</v>
      </c>
      <c r="W11" s="159">
        <f>SUM(T11:V11)</f>
        <v>10</v>
      </c>
      <c r="X11" s="159">
        <v>10</v>
      </c>
      <c r="Y11" s="174"/>
      <c r="Z11" s="174"/>
      <c r="AA11" s="174"/>
      <c r="AB11" s="174"/>
      <c r="AC11" s="174"/>
      <c r="AD11" s="174"/>
      <c r="AE11" s="174"/>
      <c r="AF11" s="174"/>
      <c r="AG11" s="174"/>
    </row>
    <row r="12" spans="1:33" s="202" customFormat="1" ht="20.25" customHeight="1" thickBot="1">
      <c r="A12" s="398"/>
      <c r="B12" s="400" t="s">
        <v>17</v>
      </c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2"/>
      <c r="Q12" s="180">
        <f aca="true" t="shared" si="0" ref="Q12:X12">SUM(Q8:Q11)</f>
        <v>5</v>
      </c>
      <c r="R12" s="180">
        <f t="shared" si="0"/>
        <v>57</v>
      </c>
      <c r="S12" s="180">
        <f t="shared" si="0"/>
        <v>2</v>
      </c>
      <c r="T12" s="180">
        <f t="shared" si="0"/>
        <v>20</v>
      </c>
      <c r="U12" s="180">
        <f t="shared" si="0"/>
        <v>4</v>
      </c>
      <c r="V12" s="180">
        <f t="shared" si="0"/>
        <v>5</v>
      </c>
      <c r="W12" s="180">
        <f t="shared" si="0"/>
        <v>29</v>
      </c>
      <c r="X12" s="180">
        <f t="shared" si="0"/>
        <v>29</v>
      </c>
      <c r="Y12" s="174"/>
      <c r="Z12" s="174"/>
      <c r="AA12" s="174"/>
      <c r="AB12" s="174"/>
      <c r="AC12" s="174"/>
      <c r="AD12" s="174"/>
      <c r="AE12" s="174"/>
      <c r="AF12" s="174"/>
      <c r="AG12" s="174"/>
    </row>
    <row r="13" spans="1:24" s="84" customFormat="1" ht="12.75" customHeight="1">
      <c r="A13" s="369" t="s">
        <v>18</v>
      </c>
      <c r="B13" s="258">
        <v>1</v>
      </c>
      <c r="C13" s="11">
        <v>2</v>
      </c>
      <c r="D13" s="11"/>
      <c r="E13" s="11"/>
      <c r="F13" s="4"/>
      <c r="G13" s="60"/>
      <c r="H13" s="11"/>
      <c r="I13" s="457"/>
      <c r="J13" s="458"/>
      <c r="K13" s="4"/>
      <c r="L13" s="11"/>
      <c r="M13" s="11"/>
      <c r="N13" s="11"/>
      <c r="O13" s="11"/>
      <c r="P13" s="61">
        <v>2</v>
      </c>
      <c r="Q13" s="23">
        <v>0</v>
      </c>
      <c r="R13" s="25">
        <v>4</v>
      </c>
      <c r="S13" s="25">
        <v>4</v>
      </c>
      <c r="T13" s="12">
        <v>8</v>
      </c>
      <c r="U13" s="11"/>
      <c r="V13" s="59">
        <v>2</v>
      </c>
      <c r="W13" s="25">
        <f>SUM(T13:V13)</f>
        <v>10</v>
      </c>
      <c r="X13" s="25"/>
    </row>
    <row r="14" spans="1:33" s="50" customFormat="1" ht="12.75" customHeight="1" thickBot="1">
      <c r="A14" s="375"/>
      <c r="B14" s="41">
        <v>2</v>
      </c>
      <c r="C14" s="42">
        <v>2</v>
      </c>
      <c r="D14" s="42"/>
      <c r="E14" s="42"/>
      <c r="F14" s="82"/>
      <c r="G14" s="158"/>
      <c r="H14" s="42"/>
      <c r="I14" s="478"/>
      <c r="J14" s="479"/>
      <c r="K14" s="82"/>
      <c r="L14" s="42"/>
      <c r="M14" s="42"/>
      <c r="N14" s="42"/>
      <c r="O14" s="42"/>
      <c r="P14" s="73">
        <v>2</v>
      </c>
      <c r="Q14" s="81">
        <v>0</v>
      </c>
      <c r="R14" s="27">
        <v>7</v>
      </c>
      <c r="S14" s="27">
        <v>7</v>
      </c>
      <c r="T14" s="93">
        <v>14</v>
      </c>
      <c r="U14" s="86"/>
      <c r="V14" s="73">
        <v>3</v>
      </c>
      <c r="W14" s="27">
        <f>SUM(T14:V14)</f>
        <v>17</v>
      </c>
      <c r="X14" s="27"/>
      <c r="Y14" s="84"/>
      <c r="Z14" s="84"/>
      <c r="AA14" s="84"/>
      <c r="AB14" s="84"/>
      <c r="AC14" s="84"/>
      <c r="AD14" s="84"/>
      <c r="AE14" s="84"/>
      <c r="AF14" s="84"/>
      <c r="AG14" s="84"/>
    </row>
    <row r="15" spans="1:33" s="6" customFormat="1" ht="18" customHeight="1" thickBot="1">
      <c r="A15" s="370"/>
      <c r="B15" s="371" t="s">
        <v>17</v>
      </c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3"/>
      <c r="Q15" s="5">
        <f aca="true" t="shared" si="1" ref="Q15:X15">SUM(Q13:Q14)</f>
        <v>0</v>
      </c>
      <c r="R15" s="5">
        <f t="shared" si="1"/>
        <v>11</v>
      </c>
      <c r="S15" s="24">
        <f t="shared" si="1"/>
        <v>11</v>
      </c>
      <c r="T15" s="5">
        <f t="shared" si="1"/>
        <v>22</v>
      </c>
      <c r="U15" s="5">
        <f t="shared" si="1"/>
        <v>0</v>
      </c>
      <c r="V15" s="5">
        <f t="shared" si="1"/>
        <v>5</v>
      </c>
      <c r="W15" s="5">
        <f t="shared" si="1"/>
        <v>27</v>
      </c>
      <c r="X15" s="5">
        <f t="shared" si="1"/>
        <v>0</v>
      </c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7" customFormat="1" ht="12.75" customHeight="1">
      <c r="A16" s="369" t="s">
        <v>19</v>
      </c>
      <c r="B16" s="12">
        <v>1</v>
      </c>
      <c r="C16" s="11">
        <v>2</v>
      </c>
      <c r="D16" s="11"/>
      <c r="E16" s="11"/>
      <c r="F16" s="4"/>
      <c r="G16" s="11"/>
      <c r="H16" s="11"/>
      <c r="I16" s="396"/>
      <c r="J16" s="396"/>
      <c r="K16" s="11"/>
      <c r="L16" s="11"/>
      <c r="M16" s="11"/>
      <c r="N16" s="11"/>
      <c r="O16" s="11"/>
      <c r="P16" s="59">
        <f>SUM(C16:O16)</f>
        <v>2</v>
      </c>
      <c r="Q16" s="25">
        <v>1</v>
      </c>
      <c r="R16" s="25">
        <v>12</v>
      </c>
      <c r="S16" s="25"/>
      <c r="T16" s="4">
        <v>2</v>
      </c>
      <c r="U16" s="11"/>
      <c r="V16" s="59"/>
      <c r="W16" s="25">
        <f>SUM(T16:V16)</f>
        <v>2</v>
      </c>
      <c r="X16" s="62">
        <v>2</v>
      </c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s="7" customFormat="1" ht="12.75" customHeight="1">
      <c r="A17" s="375"/>
      <c r="B17" s="8">
        <v>2</v>
      </c>
      <c r="C17" s="77">
        <v>4</v>
      </c>
      <c r="D17" s="77"/>
      <c r="E17" s="65"/>
      <c r="F17" s="67"/>
      <c r="G17" s="77"/>
      <c r="H17" s="77"/>
      <c r="I17" s="77"/>
      <c r="J17" s="77"/>
      <c r="K17" s="77"/>
      <c r="L17" s="77"/>
      <c r="M17" s="77"/>
      <c r="N17" s="77"/>
      <c r="O17" s="77"/>
      <c r="P17" s="203">
        <v>4</v>
      </c>
      <c r="Q17" s="103">
        <v>1</v>
      </c>
      <c r="R17" s="103">
        <v>13</v>
      </c>
      <c r="S17" s="103"/>
      <c r="T17" s="85">
        <v>4</v>
      </c>
      <c r="U17" s="77"/>
      <c r="V17" s="203">
        <v>1</v>
      </c>
      <c r="W17" s="26">
        <f>SUM(T17:V17)</f>
        <v>5</v>
      </c>
      <c r="X17" s="204">
        <v>5</v>
      </c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s="7" customFormat="1" ht="12.75" customHeight="1" thickBot="1">
      <c r="A18" s="375"/>
      <c r="B18" s="93">
        <v>3</v>
      </c>
      <c r="C18" s="86">
        <v>6</v>
      </c>
      <c r="D18" s="86"/>
      <c r="E18" s="86"/>
      <c r="F18" s="97"/>
      <c r="G18" s="86"/>
      <c r="H18" s="86"/>
      <c r="I18" s="86"/>
      <c r="J18" s="86"/>
      <c r="K18" s="86"/>
      <c r="L18" s="86"/>
      <c r="M18" s="86"/>
      <c r="N18" s="86"/>
      <c r="O18" s="86"/>
      <c r="P18" s="104">
        <v>6</v>
      </c>
      <c r="Q18" s="27">
        <v>2</v>
      </c>
      <c r="R18" s="27">
        <v>22</v>
      </c>
      <c r="S18" s="27">
        <v>2</v>
      </c>
      <c r="T18" s="97">
        <v>12</v>
      </c>
      <c r="U18" s="86">
        <v>4</v>
      </c>
      <c r="V18" s="104">
        <v>1</v>
      </c>
      <c r="W18" s="27">
        <f>SUM(T18:V18)</f>
        <v>17</v>
      </c>
      <c r="X18" s="79">
        <v>17</v>
      </c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s="6" customFormat="1" ht="21.75" customHeight="1" thickBot="1">
      <c r="A19" s="370"/>
      <c r="B19" s="371" t="s">
        <v>17</v>
      </c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3"/>
      <c r="Q19" s="5">
        <f aca="true" t="shared" si="2" ref="Q19:V19">SUM(Q16:Q18)</f>
        <v>4</v>
      </c>
      <c r="R19" s="5">
        <f t="shared" si="2"/>
        <v>47</v>
      </c>
      <c r="S19" s="24">
        <f t="shared" si="2"/>
        <v>2</v>
      </c>
      <c r="T19" s="5">
        <f t="shared" si="2"/>
        <v>18</v>
      </c>
      <c r="U19" s="5">
        <f t="shared" si="2"/>
        <v>4</v>
      </c>
      <c r="V19" s="5">
        <f t="shared" si="2"/>
        <v>2</v>
      </c>
      <c r="W19" s="89">
        <f>SUM(T19:V19)</f>
        <v>24</v>
      </c>
      <c r="X19" s="5">
        <f>SUM(X16:X18)</f>
        <v>24</v>
      </c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50" customFormat="1" ht="17.25" customHeight="1" thickBot="1">
      <c r="A20" s="369" t="s">
        <v>77</v>
      </c>
      <c r="B20" s="21">
        <v>1</v>
      </c>
      <c r="C20" s="259">
        <v>4</v>
      </c>
      <c r="D20" s="259"/>
      <c r="E20" s="260"/>
      <c r="F20" s="261"/>
      <c r="G20" s="84"/>
      <c r="H20" s="42"/>
      <c r="I20" s="450"/>
      <c r="J20" s="451"/>
      <c r="K20" s="261"/>
      <c r="L20" s="259"/>
      <c r="M20" s="259"/>
      <c r="N20" s="259"/>
      <c r="O20" s="259"/>
      <c r="P20" s="73">
        <f>SUM(C20:O20)</f>
        <v>4</v>
      </c>
      <c r="Q20" s="68">
        <v>1</v>
      </c>
      <c r="R20" s="239">
        <v>12</v>
      </c>
      <c r="S20" s="262">
        <v>1</v>
      </c>
      <c r="T20" s="78">
        <v>4</v>
      </c>
      <c r="U20" s="64">
        <v>2</v>
      </c>
      <c r="V20" s="263"/>
      <c r="W20" s="160">
        <f>SUM(T20:U20)</f>
        <v>6</v>
      </c>
      <c r="X20" s="238"/>
      <c r="Y20" s="84"/>
      <c r="Z20" s="84"/>
      <c r="AA20" s="84"/>
      <c r="AB20" s="84"/>
      <c r="AC20" s="84"/>
      <c r="AD20" s="84"/>
      <c r="AE20" s="84"/>
      <c r="AF20" s="84"/>
      <c r="AG20" s="84"/>
    </row>
    <row r="21" spans="1:33" s="6" customFormat="1" ht="23.25" customHeight="1" thickBot="1">
      <c r="A21" s="370"/>
      <c r="B21" s="371" t="s">
        <v>17</v>
      </c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3"/>
      <c r="Q21" s="94">
        <f>SUM(Q20)</f>
        <v>1</v>
      </c>
      <c r="R21" s="94">
        <f aca="true" t="shared" si="3" ref="R21:X21">SUM(R20)</f>
        <v>12</v>
      </c>
      <c r="S21" s="94">
        <f t="shared" si="3"/>
        <v>1</v>
      </c>
      <c r="T21" s="94">
        <f t="shared" si="3"/>
        <v>4</v>
      </c>
      <c r="U21" s="94">
        <f t="shared" si="3"/>
        <v>2</v>
      </c>
      <c r="V21" s="94"/>
      <c r="W21" s="5">
        <f>SUM(T21:U21)</f>
        <v>6</v>
      </c>
      <c r="X21" s="5">
        <f t="shared" si="3"/>
        <v>0</v>
      </c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175" customFormat="1" ht="12.75" customHeight="1">
      <c r="A22" s="383" t="s">
        <v>20</v>
      </c>
      <c r="B22" s="142">
        <v>2</v>
      </c>
      <c r="C22" s="143">
        <v>4</v>
      </c>
      <c r="D22" s="143"/>
      <c r="E22" s="143"/>
      <c r="F22" s="143"/>
      <c r="G22" s="147"/>
      <c r="H22" s="143"/>
      <c r="I22" s="399"/>
      <c r="J22" s="399"/>
      <c r="K22" s="143"/>
      <c r="L22" s="143"/>
      <c r="M22" s="143"/>
      <c r="N22" s="143"/>
      <c r="O22" s="143"/>
      <c r="P22" s="147">
        <f>SUM(C22:O22)</f>
        <v>4</v>
      </c>
      <c r="Q22" s="243">
        <v>1</v>
      </c>
      <c r="R22" s="145">
        <v>10</v>
      </c>
      <c r="S22" s="146"/>
      <c r="T22" s="142">
        <v>4</v>
      </c>
      <c r="U22" s="143"/>
      <c r="V22" s="147">
        <v>2</v>
      </c>
      <c r="W22" s="145">
        <f>SUM(T22:V22)</f>
        <v>6</v>
      </c>
      <c r="X22" s="145"/>
      <c r="Y22" s="174"/>
      <c r="Z22" s="174"/>
      <c r="AA22" s="174"/>
      <c r="AB22" s="174"/>
      <c r="AC22" s="174"/>
      <c r="AD22" s="174"/>
      <c r="AE22" s="174"/>
      <c r="AF22" s="174"/>
      <c r="AG22" s="174"/>
    </row>
    <row r="23" spans="1:33" s="50" customFormat="1" ht="12.75" customHeight="1">
      <c r="A23" s="440"/>
      <c r="B23" s="30">
        <v>4</v>
      </c>
      <c r="C23" s="34">
        <v>4</v>
      </c>
      <c r="D23" s="34"/>
      <c r="E23" s="34"/>
      <c r="F23" s="34"/>
      <c r="G23" s="56"/>
      <c r="H23" s="34"/>
      <c r="I23" s="448"/>
      <c r="J23" s="448"/>
      <c r="K23" s="34"/>
      <c r="L23" s="34"/>
      <c r="M23" s="34"/>
      <c r="N23" s="34"/>
      <c r="O23" s="34"/>
      <c r="P23" s="56">
        <f>SUM(C23:O23)</f>
        <v>4</v>
      </c>
      <c r="Q23" s="37">
        <v>1</v>
      </c>
      <c r="R23" s="46">
        <v>12</v>
      </c>
      <c r="S23" s="38">
        <v>1</v>
      </c>
      <c r="T23" s="30">
        <v>4</v>
      </c>
      <c r="U23" s="34">
        <v>2</v>
      </c>
      <c r="V23" s="56">
        <v>1</v>
      </c>
      <c r="W23" s="46">
        <f>SUM(T23:V23)</f>
        <v>7</v>
      </c>
      <c r="X23" s="46"/>
      <c r="Y23" s="84"/>
      <c r="Z23" s="84"/>
      <c r="AA23" s="84"/>
      <c r="AB23" s="84"/>
      <c r="AC23" s="84"/>
      <c r="AD23" s="84"/>
      <c r="AE23" s="84"/>
      <c r="AF23" s="84"/>
      <c r="AG23" s="84"/>
    </row>
    <row r="24" spans="1:33" s="50" customFormat="1" ht="12.75" customHeight="1">
      <c r="A24" s="440"/>
      <c r="B24" s="30">
        <v>1</v>
      </c>
      <c r="C24" s="34">
        <v>2</v>
      </c>
      <c r="D24" s="34"/>
      <c r="E24" s="264"/>
      <c r="F24" s="226"/>
      <c r="G24" s="57"/>
      <c r="H24" s="34"/>
      <c r="I24" s="446"/>
      <c r="J24" s="447"/>
      <c r="K24" s="45"/>
      <c r="L24" s="34"/>
      <c r="M24" s="34"/>
      <c r="N24" s="34"/>
      <c r="O24" s="34"/>
      <c r="P24" s="56">
        <f>SUM(C24:O24)</f>
        <v>2</v>
      </c>
      <c r="Q24" s="37">
        <v>0</v>
      </c>
      <c r="R24" s="46">
        <v>4</v>
      </c>
      <c r="S24" s="38">
        <v>4</v>
      </c>
      <c r="T24" s="30">
        <v>4</v>
      </c>
      <c r="U24" s="34"/>
      <c r="V24" s="56"/>
      <c r="W24" s="46">
        <f>SUM(T24:V24)</f>
        <v>4</v>
      </c>
      <c r="X24" s="46"/>
      <c r="Y24" s="84"/>
      <c r="Z24" s="84"/>
      <c r="AA24" s="84"/>
      <c r="AB24" s="84"/>
      <c r="AC24" s="84"/>
      <c r="AD24" s="84"/>
      <c r="AE24" s="84"/>
      <c r="AF24" s="84"/>
      <c r="AG24" s="84"/>
    </row>
    <row r="25" spans="1:33" s="50" customFormat="1" ht="12.75" customHeight="1">
      <c r="A25" s="440"/>
      <c r="B25" s="30">
        <v>2</v>
      </c>
      <c r="C25" s="34">
        <v>2</v>
      </c>
      <c r="D25" s="34"/>
      <c r="E25" s="264"/>
      <c r="F25" s="226"/>
      <c r="G25" s="57"/>
      <c r="H25" s="34"/>
      <c r="I25" s="56"/>
      <c r="J25" s="45"/>
      <c r="K25" s="45"/>
      <c r="L25" s="34"/>
      <c r="M25" s="34"/>
      <c r="N25" s="34"/>
      <c r="O25" s="34"/>
      <c r="P25" s="56">
        <f>SUM(C25:O25)</f>
        <v>2</v>
      </c>
      <c r="Q25" s="37">
        <v>0</v>
      </c>
      <c r="R25" s="46">
        <v>8</v>
      </c>
      <c r="S25" s="38">
        <v>8</v>
      </c>
      <c r="T25" s="30">
        <v>6</v>
      </c>
      <c r="U25" s="34"/>
      <c r="V25" s="56"/>
      <c r="W25" s="46">
        <f>SUM(T25:V25)</f>
        <v>6</v>
      </c>
      <c r="X25" s="46"/>
      <c r="Y25" s="84"/>
      <c r="Z25" s="84"/>
      <c r="AA25" s="84"/>
      <c r="AB25" s="84"/>
      <c r="AC25" s="84"/>
      <c r="AD25" s="84"/>
      <c r="AE25" s="84"/>
      <c r="AF25" s="84"/>
      <c r="AG25" s="84"/>
    </row>
    <row r="26" spans="1:33" s="50" customFormat="1" ht="12.75" customHeight="1" thickBot="1">
      <c r="A26" s="440"/>
      <c r="B26" s="21">
        <v>3</v>
      </c>
      <c r="C26" s="35">
        <v>2</v>
      </c>
      <c r="D26" s="35"/>
      <c r="E26" s="265"/>
      <c r="F26" s="225"/>
      <c r="G26" s="266"/>
      <c r="H26" s="35"/>
      <c r="I26" s="476"/>
      <c r="J26" s="477"/>
      <c r="K26" s="31"/>
      <c r="L26" s="35"/>
      <c r="M26" s="35"/>
      <c r="N26" s="35"/>
      <c r="O26" s="35"/>
      <c r="P26" s="87">
        <f>SUM(C26:O26)</f>
        <v>2</v>
      </c>
      <c r="Q26" s="267">
        <v>0</v>
      </c>
      <c r="R26" s="107">
        <v>4</v>
      </c>
      <c r="S26" s="268">
        <v>4</v>
      </c>
      <c r="T26" s="21">
        <v>2</v>
      </c>
      <c r="U26" s="35"/>
      <c r="V26" s="87">
        <v>2</v>
      </c>
      <c r="W26" s="107">
        <f>SUM(T26:V26)</f>
        <v>4</v>
      </c>
      <c r="X26" s="107"/>
      <c r="Y26" s="84"/>
      <c r="Z26" s="84"/>
      <c r="AA26" s="84"/>
      <c r="AB26" s="84"/>
      <c r="AC26" s="84"/>
      <c r="AD26" s="84"/>
      <c r="AE26" s="84"/>
      <c r="AF26" s="84"/>
      <c r="AG26" s="84"/>
    </row>
    <row r="27" spans="1:33" s="6" customFormat="1" ht="18" customHeight="1" thickBot="1">
      <c r="A27" s="384"/>
      <c r="B27" s="371" t="s">
        <v>17</v>
      </c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3"/>
      <c r="Q27" s="5">
        <f aca="true" t="shared" si="4" ref="Q27:X27">SUM(Q22:Q26)</f>
        <v>2</v>
      </c>
      <c r="R27" s="5">
        <f t="shared" si="4"/>
        <v>38</v>
      </c>
      <c r="S27" s="24">
        <f t="shared" si="4"/>
        <v>17</v>
      </c>
      <c r="T27" s="5">
        <f t="shared" si="4"/>
        <v>20</v>
      </c>
      <c r="U27" s="5">
        <f t="shared" si="4"/>
        <v>2</v>
      </c>
      <c r="V27" s="5">
        <f t="shared" si="4"/>
        <v>5</v>
      </c>
      <c r="W27" s="5">
        <f t="shared" si="4"/>
        <v>27</v>
      </c>
      <c r="X27" s="5">
        <f t="shared" si="4"/>
        <v>0</v>
      </c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s="50" customFormat="1" ht="40.5" customHeight="1" thickBot="1">
      <c r="A28" s="374" t="s">
        <v>0</v>
      </c>
      <c r="B28" s="376" t="s">
        <v>1</v>
      </c>
      <c r="C28" s="379" t="s">
        <v>2</v>
      </c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 t="s">
        <v>60</v>
      </c>
      <c r="Q28" s="374" t="s">
        <v>3</v>
      </c>
      <c r="R28" s="374" t="s">
        <v>59</v>
      </c>
      <c r="S28" s="374" t="s">
        <v>4</v>
      </c>
      <c r="T28" s="374" t="s">
        <v>5</v>
      </c>
      <c r="U28" s="374"/>
      <c r="V28" s="374"/>
      <c r="W28" s="405" t="s">
        <v>6</v>
      </c>
      <c r="X28" s="405" t="s">
        <v>7</v>
      </c>
      <c r="Y28" s="84"/>
      <c r="Z28" s="84"/>
      <c r="AA28" s="84"/>
      <c r="AB28" s="84"/>
      <c r="AC28" s="84"/>
      <c r="AD28" s="84"/>
      <c r="AE28" s="84"/>
      <c r="AF28" s="84"/>
      <c r="AG28" s="84"/>
    </row>
    <row r="29" spans="1:24" s="50" customFormat="1" ht="15.75" customHeight="1" thickBot="1">
      <c r="A29" s="374"/>
      <c r="B29" s="376"/>
      <c r="C29" s="376" t="s">
        <v>8</v>
      </c>
      <c r="D29" s="376" t="s">
        <v>9</v>
      </c>
      <c r="E29" s="444" t="s">
        <v>10</v>
      </c>
      <c r="F29" s="376" t="s">
        <v>11</v>
      </c>
      <c r="G29" s="376" t="s">
        <v>32</v>
      </c>
      <c r="H29" s="376" t="s">
        <v>12</v>
      </c>
      <c r="I29" s="376" t="s">
        <v>33</v>
      </c>
      <c r="J29" s="376"/>
      <c r="K29" s="171"/>
      <c r="L29" s="374"/>
      <c r="M29" s="374"/>
      <c r="N29" s="406"/>
      <c r="O29" s="374"/>
      <c r="P29" s="379"/>
      <c r="Q29" s="374"/>
      <c r="R29" s="374"/>
      <c r="S29" s="374"/>
      <c r="T29" s="405" t="s">
        <v>13</v>
      </c>
      <c r="U29" s="405" t="s">
        <v>14</v>
      </c>
      <c r="V29" s="405" t="s">
        <v>15</v>
      </c>
      <c r="W29" s="405"/>
      <c r="X29" s="405"/>
    </row>
    <row r="30" spans="1:58" s="50" customFormat="1" ht="84" customHeight="1" thickBot="1">
      <c r="A30" s="374"/>
      <c r="B30" s="376"/>
      <c r="C30" s="376"/>
      <c r="D30" s="376"/>
      <c r="E30" s="445"/>
      <c r="F30" s="376"/>
      <c r="G30" s="376"/>
      <c r="H30" s="376"/>
      <c r="I30" s="376"/>
      <c r="J30" s="376"/>
      <c r="K30" s="171"/>
      <c r="L30" s="374"/>
      <c r="M30" s="374"/>
      <c r="N30" s="407"/>
      <c r="O30" s="374"/>
      <c r="P30" s="374"/>
      <c r="Q30" s="374"/>
      <c r="R30" s="374"/>
      <c r="S30" s="374"/>
      <c r="T30" s="405"/>
      <c r="U30" s="405"/>
      <c r="V30" s="405"/>
      <c r="W30" s="405"/>
      <c r="X30" s="376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</row>
    <row r="31" spans="1:58" s="9" customFormat="1" ht="15.75" customHeight="1">
      <c r="A31" s="383" t="s">
        <v>21</v>
      </c>
      <c r="B31" s="12">
        <v>1</v>
      </c>
      <c r="C31" s="269"/>
      <c r="D31" s="11">
        <v>4</v>
      </c>
      <c r="E31" s="270"/>
      <c r="F31" s="270"/>
      <c r="G31" s="11"/>
      <c r="H31" s="11"/>
      <c r="I31" s="396"/>
      <c r="J31" s="396"/>
      <c r="K31" s="11"/>
      <c r="L31" s="11"/>
      <c r="M31" s="11"/>
      <c r="N31" s="11"/>
      <c r="O31" s="11"/>
      <c r="P31" s="59">
        <f>SUM(C31:O31)</f>
        <v>4</v>
      </c>
      <c r="Q31" s="25">
        <v>1</v>
      </c>
      <c r="R31" s="25">
        <v>12</v>
      </c>
      <c r="S31" s="25"/>
      <c r="T31" s="4">
        <v>4</v>
      </c>
      <c r="U31" s="11"/>
      <c r="V31" s="59">
        <v>2</v>
      </c>
      <c r="W31" s="238">
        <f aca="true" t="shared" si="5" ref="W31:W48">SUM(T31:V31)</f>
        <v>6</v>
      </c>
      <c r="X31" s="62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</row>
    <row r="32" spans="1:58" s="9" customFormat="1" ht="15.75" customHeight="1" thickBot="1">
      <c r="A32" s="375"/>
      <c r="B32" s="93">
        <v>2</v>
      </c>
      <c r="C32" s="271"/>
      <c r="D32" s="86">
        <v>4</v>
      </c>
      <c r="E32" s="272"/>
      <c r="F32" s="272"/>
      <c r="G32" s="86"/>
      <c r="H32" s="86"/>
      <c r="I32" s="86"/>
      <c r="J32" s="86"/>
      <c r="K32" s="86"/>
      <c r="L32" s="86"/>
      <c r="M32" s="86"/>
      <c r="N32" s="86"/>
      <c r="O32" s="86"/>
      <c r="P32" s="104">
        <f>SUM(C32:O32)</f>
        <v>4</v>
      </c>
      <c r="Q32" s="27">
        <v>1</v>
      </c>
      <c r="R32" s="27">
        <v>10</v>
      </c>
      <c r="S32" s="27">
        <v>1</v>
      </c>
      <c r="T32" s="97">
        <v>4</v>
      </c>
      <c r="U32" s="86">
        <v>2</v>
      </c>
      <c r="V32" s="104">
        <v>2</v>
      </c>
      <c r="W32" s="27">
        <f t="shared" si="5"/>
        <v>8</v>
      </c>
      <c r="X32" s="79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</row>
    <row r="33" spans="1:58" s="6" customFormat="1" ht="17.25" customHeight="1" thickBot="1">
      <c r="A33" s="384"/>
      <c r="B33" s="371" t="s">
        <v>17</v>
      </c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3"/>
      <c r="Q33" s="5">
        <f aca="true" t="shared" si="6" ref="Q33:W33">SUM(Q31:Q32)</f>
        <v>2</v>
      </c>
      <c r="R33" s="5">
        <f t="shared" si="6"/>
        <v>22</v>
      </c>
      <c r="S33" s="24">
        <f t="shared" si="6"/>
        <v>1</v>
      </c>
      <c r="T33" s="89">
        <f t="shared" si="6"/>
        <v>8</v>
      </c>
      <c r="U33" s="89">
        <f t="shared" si="6"/>
        <v>2</v>
      </c>
      <c r="V33" s="89">
        <f t="shared" si="6"/>
        <v>4</v>
      </c>
      <c r="W33" s="94">
        <f t="shared" si="6"/>
        <v>14</v>
      </c>
      <c r="X33" s="5">
        <f>SUM(X31)</f>
        <v>0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</row>
    <row r="34" spans="1:24" s="176" customFormat="1" ht="13.5" customHeight="1">
      <c r="A34" s="452" t="s">
        <v>22</v>
      </c>
      <c r="B34" s="129">
        <v>1</v>
      </c>
      <c r="C34" s="124"/>
      <c r="D34" s="124">
        <v>4</v>
      </c>
      <c r="E34" s="231"/>
      <c r="F34" s="229"/>
      <c r="G34" s="124"/>
      <c r="H34" s="124"/>
      <c r="I34" s="124"/>
      <c r="J34" s="124"/>
      <c r="K34" s="124"/>
      <c r="L34" s="124"/>
      <c r="M34" s="124"/>
      <c r="N34" s="124"/>
      <c r="O34" s="273"/>
      <c r="P34" s="130">
        <v>4</v>
      </c>
      <c r="Q34" s="127">
        <v>1</v>
      </c>
      <c r="R34" s="127">
        <v>12</v>
      </c>
      <c r="S34" s="178"/>
      <c r="T34" s="129">
        <v>4</v>
      </c>
      <c r="U34" s="274"/>
      <c r="V34" s="275"/>
      <c r="W34" s="127">
        <f t="shared" si="5"/>
        <v>4</v>
      </c>
      <c r="X34" s="178"/>
    </row>
    <row r="35" spans="1:24" s="176" customFormat="1" ht="15" customHeight="1">
      <c r="A35" s="386"/>
      <c r="B35" s="132">
        <v>2</v>
      </c>
      <c r="C35" s="118"/>
      <c r="D35" s="118">
        <v>4</v>
      </c>
      <c r="E35" s="276"/>
      <c r="F35" s="277"/>
      <c r="G35" s="197"/>
      <c r="H35" s="118"/>
      <c r="I35" s="186"/>
      <c r="J35" s="215"/>
      <c r="K35" s="215"/>
      <c r="L35" s="118"/>
      <c r="M35" s="118"/>
      <c r="N35" s="118"/>
      <c r="O35" s="278"/>
      <c r="P35" s="184">
        <v>4</v>
      </c>
      <c r="Q35" s="119">
        <v>1</v>
      </c>
      <c r="R35" s="119">
        <v>10</v>
      </c>
      <c r="S35" s="279"/>
      <c r="T35" s="120">
        <v>4</v>
      </c>
      <c r="U35" s="214"/>
      <c r="V35" s="122">
        <v>1</v>
      </c>
      <c r="W35" s="119">
        <f t="shared" si="5"/>
        <v>5</v>
      </c>
      <c r="X35" s="279"/>
    </row>
    <row r="36" spans="1:24" s="10" customFormat="1" ht="12.75" customHeight="1">
      <c r="A36" s="386"/>
      <c r="B36" s="70">
        <v>3</v>
      </c>
      <c r="C36" s="65"/>
      <c r="D36" s="65">
        <v>4</v>
      </c>
      <c r="E36" s="280"/>
      <c r="F36" s="228"/>
      <c r="G36" s="75"/>
      <c r="H36" s="65"/>
      <c r="I36" s="66"/>
      <c r="J36" s="67"/>
      <c r="K36" s="67"/>
      <c r="L36" s="65"/>
      <c r="M36" s="65"/>
      <c r="N36" s="65"/>
      <c r="O36" s="281"/>
      <c r="P36" s="51">
        <v>4</v>
      </c>
      <c r="Q36" s="26">
        <v>1</v>
      </c>
      <c r="R36" s="26">
        <v>10</v>
      </c>
      <c r="S36" s="282"/>
      <c r="T36" s="70">
        <v>4</v>
      </c>
      <c r="U36" s="283"/>
      <c r="V36" s="51">
        <v>1</v>
      </c>
      <c r="W36" s="119">
        <f t="shared" si="5"/>
        <v>5</v>
      </c>
      <c r="X36" s="282"/>
    </row>
    <row r="37" spans="1:24" s="10" customFormat="1" ht="12.75" customHeight="1" thickBot="1">
      <c r="A37" s="375"/>
      <c r="B37" s="93">
        <v>1</v>
      </c>
      <c r="C37" s="86"/>
      <c r="D37" s="86">
        <v>4</v>
      </c>
      <c r="E37" s="272"/>
      <c r="F37" s="227"/>
      <c r="G37" s="105"/>
      <c r="H37" s="86"/>
      <c r="I37" s="453"/>
      <c r="J37" s="454"/>
      <c r="K37" s="97"/>
      <c r="L37" s="86"/>
      <c r="M37" s="86"/>
      <c r="N37" s="86"/>
      <c r="O37" s="86"/>
      <c r="P37" s="73">
        <f>SUM(C37:O37)</f>
        <v>4</v>
      </c>
      <c r="Q37" s="27">
        <v>2</v>
      </c>
      <c r="R37" s="27">
        <v>22</v>
      </c>
      <c r="S37" s="79"/>
      <c r="T37" s="93">
        <v>8</v>
      </c>
      <c r="U37" s="86"/>
      <c r="V37" s="73"/>
      <c r="W37" s="135">
        <f t="shared" si="5"/>
        <v>8</v>
      </c>
      <c r="X37" s="27"/>
    </row>
    <row r="38" spans="1:24" s="10" customFormat="1" ht="16.5" customHeight="1" thickBot="1">
      <c r="A38" s="370"/>
      <c r="B38" s="371" t="s">
        <v>17</v>
      </c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3"/>
      <c r="Q38" s="5">
        <f>SUM(Q34:Q37)</f>
        <v>5</v>
      </c>
      <c r="R38" s="5">
        <f>SUM(R34:R37)</f>
        <v>54</v>
      </c>
      <c r="S38" s="24">
        <f>SUM(S37)</f>
        <v>0</v>
      </c>
      <c r="T38" s="5">
        <f>SUM(T34:T37)</f>
        <v>20</v>
      </c>
      <c r="U38" s="5">
        <f>SUM(U34:U37)</f>
        <v>0</v>
      </c>
      <c r="V38" s="5">
        <f>SUM(V34:V37)</f>
        <v>2</v>
      </c>
      <c r="W38" s="5">
        <f>SUM(W34:W37)</f>
        <v>22</v>
      </c>
      <c r="X38" s="5">
        <f>SUM(X34:X37)</f>
        <v>0</v>
      </c>
    </row>
    <row r="39" spans="1:58" s="50" customFormat="1" ht="12.75" customHeight="1">
      <c r="A39" s="383" t="s">
        <v>23</v>
      </c>
      <c r="B39" s="40">
        <v>1</v>
      </c>
      <c r="C39" s="33"/>
      <c r="D39" s="33"/>
      <c r="E39" s="33">
        <v>4</v>
      </c>
      <c r="F39" s="235"/>
      <c r="G39" s="48"/>
      <c r="H39" s="33"/>
      <c r="I39" s="482"/>
      <c r="J39" s="482"/>
      <c r="K39" s="33"/>
      <c r="L39" s="33"/>
      <c r="M39" s="33"/>
      <c r="N39" s="33"/>
      <c r="O39" s="33"/>
      <c r="P39" s="48">
        <f>SUM(C39:O39)</f>
        <v>4</v>
      </c>
      <c r="Q39" s="36">
        <v>1</v>
      </c>
      <c r="R39" s="29">
        <v>12</v>
      </c>
      <c r="S39" s="55"/>
      <c r="T39" s="40">
        <v>4</v>
      </c>
      <c r="U39" s="33"/>
      <c r="V39" s="53"/>
      <c r="W39" s="25">
        <f>SUM(T39:V39)</f>
        <v>4</v>
      </c>
      <c r="X39" s="29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</row>
    <row r="40" spans="1:58" s="50" customFormat="1" ht="12.75" customHeight="1">
      <c r="A40" s="440"/>
      <c r="B40" s="30">
        <v>2</v>
      </c>
      <c r="C40" s="34"/>
      <c r="D40" s="34"/>
      <c r="E40" s="34">
        <v>4</v>
      </c>
      <c r="F40" s="226"/>
      <c r="G40" s="56"/>
      <c r="H40" s="34"/>
      <c r="I40" s="448"/>
      <c r="J40" s="448"/>
      <c r="K40" s="34"/>
      <c r="L40" s="34"/>
      <c r="M40" s="34"/>
      <c r="N40" s="34"/>
      <c r="O40" s="34"/>
      <c r="P40" s="56">
        <f>SUM(C40:O40)</f>
        <v>4</v>
      </c>
      <c r="Q40" s="37">
        <v>2</v>
      </c>
      <c r="R40" s="46">
        <v>27</v>
      </c>
      <c r="S40" s="38"/>
      <c r="T40" s="30">
        <v>8</v>
      </c>
      <c r="U40" s="34"/>
      <c r="V40" s="58"/>
      <c r="W40" s="26">
        <f>SUM(T40:V40)</f>
        <v>8</v>
      </c>
      <c r="X40" s="46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</row>
    <row r="41" spans="1:58" s="50" customFormat="1" ht="12.75" customHeight="1">
      <c r="A41" s="440"/>
      <c r="B41" s="30">
        <v>3</v>
      </c>
      <c r="C41" s="34"/>
      <c r="D41" s="34"/>
      <c r="E41" s="34">
        <v>4</v>
      </c>
      <c r="F41" s="226"/>
      <c r="G41" s="57"/>
      <c r="H41" s="34"/>
      <c r="I41" s="446"/>
      <c r="J41" s="447"/>
      <c r="K41" s="45"/>
      <c r="L41" s="34"/>
      <c r="M41" s="34"/>
      <c r="N41" s="34"/>
      <c r="O41" s="34"/>
      <c r="P41" s="56">
        <v>4</v>
      </c>
      <c r="Q41" s="37">
        <v>2</v>
      </c>
      <c r="R41" s="46">
        <v>26</v>
      </c>
      <c r="S41" s="38"/>
      <c r="T41" s="30">
        <v>8</v>
      </c>
      <c r="U41" s="34"/>
      <c r="V41" s="58"/>
      <c r="W41" s="26">
        <f>SUM(T41:V41)</f>
        <v>8</v>
      </c>
      <c r="X41" s="46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</row>
    <row r="42" spans="1:58" s="50" customFormat="1" ht="12.75" customHeight="1" thickBot="1">
      <c r="A42" s="440"/>
      <c r="B42" s="41">
        <v>4</v>
      </c>
      <c r="C42" s="42"/>
      <c r="D42" s="42"/>
      <c r="E42" s="42">
        <v>4</v>
      </c>
      <c r="F42" s="225"/>
      <c r="G42" s="91"/>
      <c r="H42" s="42"/>
      <c r="I42" s="431"/>
      <c r="J42" s="431"/>
      <c r="K42" s="42"/>
      <c r="L42" s="42"/>
      <c r="M42" s="42"/>
      <c r="N42" s="42"/>
      <c r="O42" s="42"/>
      <c r="P42" s="91">
        <f>SUM(C42:O42)</f>
        <v>4</v>
      </c>
      <c r="Q42" s="52">
        <v>1</v>
      </c>
      <c r="R42" s="32">
        <v>13</v>
      </c>
      <c r="S42" s="39"/>
      <c r="T42" s="41">
        <v>4</v>
      </c>
      <c r="U42" s="42"/>
      <c r="V42" s="43"/>
      <c r="W42" s="27">
        <f>SUM(T42:V42)</f>
        <v>4</v>
      </c>
      <c r="X42" s="32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</row>
    <row r="43" spans="1:58" s="6" customFormat="1" ht="15" customHeight="1" thickBot="1">
      <c r="A43" s="384"/>
      <c r="B43" s="371" t="s">
        <v>17</v>
      </c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3"/>
      <c r="Q43" s="5">
        <f aca="true" t="shared" si="7" ref="Q43:X43">SUM(Q39:Q42)</f>
        <v>6</v>
      </c>
      <c r="R43" s="5">
        <f t="shared" si="7"/>
        <v>78</v>
      </c>
      <c r="S43" s="24">
        <f t="shared" si="7"/>
        <v>0</v>
      </c>
      <c r="T43" s="5">
        <f t="shared" si="7"/>
        <v>24</v>
      </c>
      <c r="U43" s="5">
        <f t="shared" si="7"/>
        <v>0</v>
      </c>
      <c r="V43" s="5">
        <f t="shared" si="7"/>
        <v>0</v>
      </c>
      <c r="W43" s="94">
        <f t="shared" si="7"/>
        <v>24</v>
      </c>
      <c r="X43" s="5">
        <f t="shared" si="7"/>
        <v>0</v>
      </c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</row>
    <row r="44" spans="1:24" s="13" customFormat="1" ht="12.75" customHeight="1">
      <c r="A44" s="369" t="s">
        <v>24</v>
      </c>
      <c r="B44" s="12">
        <v>2</v>
      </c>
      <c r="C44" s="11"/>
      <c r="D44" s="11"/>
      <c r="E44" s="11">
        <v>4</v>
      </c>
      <c r="F44" s="230"/>
      <c r="G44" s="60"/>
      <c r="H44" s="11"/>
      <c r="I44" s="457"/>
      <c r="J44" s="458"/>
      <c r="K44" s="4"/>
      <c r="L44" s="11"/>
      <c r="M44" s="11"/>
      <c r="N44" s="11"/>
      <c r="O44" s="11"/>
      <c r="P44" s="61">
        <v>4</v>
      </c>
      <c r="Q44" s="23">
        <v>1</v>
      </c>
      <c r="R44" s="25">
        <v>13</v>
      </c>
      <c r="S44" s="62"/>
      <c r="T44" s="12">
        <v>4</v>
      </c>
      <c r="U44" s="11"/>
      <c r="V44" s="61"/>
      <c r="W44" s="23">
        <v>4</v>
      </c>
      <c r="X44" s="25"/>
    </row>
    <row r="45" spans="1:24" s="13" customFormat="1" ht="12.75" customHeight="1">
      <c r="A45" s="375"/>
      <c r="B45" s="70">
        <v>3</v>
      </c>
      <c r="C45" s="65"/>
      <c r="D45" s="66"/>
      <c r="E45" s="65">
        <v>4</v>
      </c>
      <c r="F45" s="228"/>
      <c r="G45" s="66"/>
      <c r="H45" s="65"/>
      <c r="I45" s="480"/>
      <c r="J45" s="481"/>
      <c r="K45" s="67"/>
      <c r="L45" s="65"/>
      <c r="M45" s="65"/>
      <c r="N45" s="65"/>
      <c r="O45" s="65"/>
      <c r="P45" s="51">
        <f>SUM(C45:O45)</f>
        <v>4</v>
      </c>
      <c r="Q45" s="76">
        <v>1</v>
      </c>
      <c r="R45" s="26">
        <v>12</v>
      </c>
      <c r="S45" s="69"/>
      <c r="T45" s="70">
        <v>4</v>
      </c>
      <c r="U45" s="65"/>
      <c r="V45" s="51"/>
      <c r="W45" s="76">
        <f t="shared" si="5"/>
        <v>4</v>
      </c>
      <c r="X45" s="26"/>
    </row>
    <row r="46" spans="1:24" s="13" customFormat="1" ht="12.75" customHeight="1">
      <c r="A46" s="375"/>
      <c r="B46" s="70">
        <v>5</v>
      </c>
      <c r="C46" s="65"/>
      <c r="D46" s="66"/>
      <c r="E46" s="65">
        <v>6</v>
      </c>
      <c r="F46" s="228"/>
      <c r="G46" s="66"/>
      <c r="H46" s="65"/>
      <c r="I46" s="66"/>
      <c r="J46" s="67"/>
      <c r="K46" s="67"/>
      <c r="L46" s="65"/>
      <c r="M46" s="65"/>
      <c r="N46" s="65"/>
      <c r="O46" s="65"/>
      <c r="P46" s="51">
        <v>6</v>
      </c>
      <c r="Q46" s="76">
        <v>1</v>
      </c>
      <c r="R46" s="26">
        <v>13</v>
      </c>
      <c r="S46" s="69">
        <v>1</v>
      </c>
      <c r="T46" s="70">
        <v>6</v>
      </c>
      <c r="U46" s="65">
        <v>2</v>
      </c>
      <c r="V46" s="51"/>
      <c r="W46" s="76">
        <f t="shared" si="5"/>
        <v>8</v>
      </c>
      <c r="X46" s="26"/>
    </row>
    <row r="47" spans="1:24" s="13" customFormat="1" ht="12.75" customHeight="1">
      <c r="A47" s="375"/>
      <c r="B47" s="78">
        <v>1</v>
      </c>
      <c r="C47" s="64"/>
      <c r="D47" s="263"/>
      <c r="E47" s="64">
        <v>4</v>
      </c>
      <c r="F47" s="284"/>
      <c r="G47" s="263"/>
      <c r="H47" s="64"/>
      <c r="I47" s="263"/>
      <c r="J47" s="63"/>
      <c r="K47" s="63"/>
      <c r="L47" s="64"/>
      <c r="M47" s="64"/>
      <c r="N47" s="64"/>
      <c r="O47" s="64"/>
      <c r="P47" s="80">
        <v>4</v>
      </c>
      <c r="Q47" s="68">
        <v>1</v>
      </c>
      <c r="R47" s="239">
        <v>12</v>
      </c>
      <c r="S47" s="262"/>
      <c r="T47" s="78">
        <v>4</v>
      </c>
      <c r="U47" s="64"/>
      <c r="V47" s="80"/>
      <c r="W47" s="68">
        <v>4</v>
      </c>
      <c r="X47" s="239"/>
    </row>
    <row r="48" spans="1:58" s="50" customFormat="1" ht="12.75" customHeight="1" thickBot="1">
      <c r="A48" s="375"/>
      <c r="B48" s="41">
        <v>1</v>
      </c>
      <c r="C48" s="42"/>
      <c r="D48" s="42"/>
      <c r="E48" s="42">
        <v>2</v>
      </c>
      <c r="F48" s="225"/>
      <c r="G48" s="91"/>
      <c r="H48" s="42"/>
      <c r="I48" s="431"/>
      <c r="J48" s="431"/>
      <c r="K48" s="42"/>
      <c r="L48" s="42"/>
      <c r="M48" s="42"/>
      <c r="N48" s="42"/>
      <c r="O48" s="42"/>
      <c r="P48" s="73">
        <f>SUM(C48:O48)</f>
        <v>2</v>
      </c>
      <c r="Q48" s="52">
        <v>3</v>
      </c>
      <c r="R48" s="32">
        <v>36</v>
      </c>
      <c r="S48" s="39"/>
      <c r="T48" s="41">
        <v>6</v>
      </c>
      <c r="U48" s="42"/>
      <c r="V48" s="43"/>
      <c r="W48" s="81">
        <f t="shared" si="5"/>
        <v>6</v>
      </c>
      <c r="X48" s="32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</row>
    <row r="49" spans="1:58" s="6" customFormat="1" ht="16.5" customHeight="1" thickBot="1">
      <c r="A49" s="370"/>
      <c r="B49" s="371" t="s">
        <v>17</v>
      </c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3"/>
      <c r="Q49" s="5">
        <f aca="true" t="shared" si="8" ref="Q49:X49">SUM(Q44:Q48)</f>
        <v>7</v>
      </c>
      <c r="R49" s="5">
        <f t="shared" si="8"/>
        <v>86</v>
      </c>
      <c r="S49" s="5">
        <v>1</v>
      </c>
      <c r="T49" s="5">
        <f t="shared" si="8"/>
        <v>24</v>
      </c>
      <c r="U49" s="5">
        <f t="shared" si="8"/>
        <v>2</v>
      </c>
      <c r="V49" s="5">
        <f t="shared" si="8"/>
        <v>0</v>
      </c>
      <c r="W49" s="5">
        <f t="shared" si="8"/>
        <v>26</v>
      </c>
      <c r="X49" s="5">
        <f t="shared" si="8"/>
        <v>0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</row>
    <row r="50" spans="1:58" s="175" customFormat="1" ht="12.75" customHeight="1">
      <c r="A50" s="397" t="s">
        <v>25</v>
      </c>
      <c r="B50" s="142">
        <v>2</v>
      </c>
      <c r="C50" s="143"/>
      <c r="D50" s="143"/>
      <c r="E50" s="143">
        <v>4</v>
      </c>
      <c r="F50" s="234"/>
      <c r="G50" s="143"/>
      <c r="H50" s="143"/>
      <c r="I50" s="399"/>
      <c r="J50" s="399"/>
      <c r="K50" s="143"/>
      <c r="L50" s="143"/>
      <c r="M50" s="143"/>
      <c r="N50" s="143"/>
      <c r="O50" s="143"/>
      <c r="P50" s="144">
        <f>SUM(C50:O50)</f>
        <v>4</v>
      </c>
      <c r="Q50" s="145">
        <v>2</v>
      </c>
      <c r="R50" s="145">
        <v>26</v>
      </c>
      <c r="S50" s="145"/>
      <c r="T50" s="142">
        <v>8</v>
      </c>
      <c r="U50" s="143"/>
      <c r="V50" s="144"/>
      <c r="W50" s="145">
        <f>SUM(T50:V50)</f>
        <v>8</v>
      </c>
      <c r="X50" s="145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</row>
    <row r="51" spans="1:58" s="175" customFormat="1" ht="12.75" customHeight="1">
      <c r="A51" s="380"/>
      <c r="B51" s="152">
        <v>4</v>
      </c>
      <c r="C51" s="138"/>
      <c r="D51" s="138"/>
      <c r="E51" s="149">
        <v>4</v>
      </c>
      <c r="F51" s="233"/>
      <c r="G51" s="138"/>
      <c r="H51" s="138"/>
      <c r="I51" s="138"/>
      <c r="J51" s="138"/>
      <c r="K51" s="138"/>
      <c r="L51" s="138"/>
      <c r="M51" s="138"/>
      <c r="N51" s="138"/>
      <c r="O51" s="138"/>
      <c r="P51" s="150">
        <f>SUM(C51:O51)</f>
        <v>4</v>
      </c>
      <c r="Q51" s="153">
        <v>1</v>
      </c>
      <c r="R51" s="153">
        <v>12</v>
      </c>
      <c r="S51" s="153">
        <v>2</v>
      </c>
      <c r="T51" s="152">
        <v>4</v>
      </c>
      <c r="U51" s="138">
        <v>4</v>
      </c>
      <c r="V51" s="205"/>
      <c r="W51" s="151">
        <f>SUM(T51:V51)</f>
        <v>8</v>
      </c>
      <c r="X51" s="153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</row>
    <row r="52" spans="1:58" s="175" customFormat="1" ht="12.75" customHeight="1">
      <c r="A52" s="380"/>
      <c r="B52" s="152">
        <v>1</v>
      </c>
      <c r="C52" s="138"/>
      <c r="D52" s="138"/>
      <c r="E52" s="138">
        <v>4</v>
      </c>
      <c r="F52" s="285"/>
      <c r="G52" s="138"/>
      <c r="H52" s="138"/>
      <c r="I52" s="138"/>
      <c r="J52" s="138"/>
      <c r="K52" s="138"/>
      <c r="L52" s="138"/>
      <c r="M52" s="138"/>
      <c r="N52" s="138"/>
      <c r="O52" s="138"/>
      <c r="P52" s="150">
        <f>SUM(C52:O52)</f>
        <v>4</v>
      </c>
      <c r="Q52" s="153">
        <v>1</v>
      </c>
      <c r="R52" s="153">
        <v>12</v>
      </c>
      <c r="S52" s="153"/>
      <c r="T52" s="152">
        <v>4</v>
      </c>
      <c r="U52" s="138"/>
      <c r="V52" s="205"/>
      <c r="W52" s="151">
        <f>SUM(T52:V52)</f>
        <v>4</v>
      </c>
      <c r="X52" s="153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</row>
    <row r="53" spans="1:58" s="175" customFormat="1" ht="12.75" customHeight="1" thickBot="1">
      <c r="A53" s="380"/>
      <c r="B53" s="156">
        <v>1</v>
      </c>
      <c r="C53" s="157"/>
      <c r="D53" s="157"/>
      <c r="E53" s="157">
        <v>2</v>
      </c>
      <c r="F53" s="232"/>
      <c r="G53" s="157"/>
      <c r="H53" s="157"/>
      <c r="I53" s="157"/>
      <c r="J53" s="157"/>
      <c r="K53" s="157"/>
      <c r="L53" s="157"/>
      <c r="M53" s="157"/>
      <c r="N53" s="157"/>
      <c r="O53" s="157"/>
      <c r="P53" s="179">
        <f>SUM(C53:O53)</f>
        <v>2</v>
      </c>
      <c r="Q53" s="159">
        <v>2</v>
      </c>
      <c r="R53" s="159">
        <v>24</v>
      </c>
      <c r="S53" s="159"/>
      <c r="T53" s="156">
        <v>4</v>
      </c>
      <c r="U53" s="157"/>
      <c r="V53" s="179"/>
      <c r="W53" s="159">
        <f>SUM(T53:V53)</f>
        <v>4</v>
      </c>
      <c r="X53" s="159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</row>
    <row r="54" spans="1:58" s="181" customFormat="1" ht="20.25" customHeight="1" thickBot="1">
      <c r="A54" s="398"/>
      <c r="B54" s="400" t="s">
        <v>17</v>
      </c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2"/>
      <c r="Q54" s="180">
        <f>SUM(Q50:Q53)</f>
        <v>6</v>
      </c>
      <c r="R54" s="180">
        <f aca="true" t="shared" si="9" ref="R54:X54">SUM(R50:R53)</f>
        <v>74</v>
      </c>
      <c r="S54" s="180">
        <f t="shared" si="9"/>
        <v>2</v>
      </c>
      <c r="T54" s="180">
        <f t="shared" si="9"/>
        <v>20</v>
      </c>
      <c r="U54" s="180">
        <f t="shared" si="9"/>
        <v>4</v>
      </c>
      <c r="V54" s="180">
        <f t="shared" si="9"/>
        <v>0</v>
      </c>
      <c r="W54" s="180">
        <f t="shared" si="9"/>
        <v>24</v>
      </c>
      <c r="X54" s="180">
        <f t="shared" si="9"/>
        <v>0</v>
      </c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</row>
    <row r="55" spans="1:24" s="176" customFormat="1" ht="12.75" customHeight="1">
      <c r="A55" s="369" t="s">
        <v>26</v>
      </c>
      <c r="B55" s="129">
        <v>2</v>
      </c>
      <c r="C55" s="124"/>
      <c r="D55" s="124"/>
      <c r="E55" s="124">
        <v>4</v>
      </c>
      <c r="F55" s="229"/>
      <c r="G55" s="126"/>
      <c r="H55" s="124"/>
      <c r="I55" s="484"/>
      <c r="J55" s="485"/>
      <c r="K55" s="123"/>
      <c r="L55" s="124"/>
      <c r="M55" s="124"/>
      <c r="N55" s="124"/>
      <c r="O55" s="124"/>
      <c r="P55" s="130">
        <f>SUM(C55:O55)</f>
        <v>4</v>
      </c>
      <c r="Q55" s="177">
        <v>1</v>
      </c>
      <c r="R55" s="127">
        <v>12</v>
      </c>
      <c r="S55" s="128"/>
      <c r="T55" s="129">
        <v>4</v>
      </c>
      <c r="U55" s="124"/>
      <c r="V55" s="130"/>
      <c r="W55" s="177">
        <f>SUM(T55:V55)</f>
        <v>4</v>
      </c>
      <c r="X55" s="178"/>
    </row>
    <row r="56" spans="1:58" s="50" customFormat="1" ht="12.75" customHeight="1">
      <c r="A56" s="375"/>
      <c r="B56" s="30">
        <v>3</v>
      </c>
      <c r="C56" s="34"/>
      <c r="D56" s="34"/>
      <c r="E56" s="34">
        <v>4</v>
      </c>
      <c r="F56" s="226"/>
      <c r="G56" s="56"/>
      <c r="H56" s="34"/>
      <c r="I56" s="448"/>
      <c r="J56" s="448"/>
      <c r="K56" s="34"/>
      <c r="L56" s="34"/>
      <c r="M56" s="34"/>
      <c r="N56" s="34"/>
      <c r="O56" s="34"/>
      <c r="P56" s="51">
        <f>SUM(C56:O56)</f>
        <v>4</v>
      </c>
      <c r="Q56" s="37">
        <v>1</v>
      </c>
      <c r="R56" s="46">
        <v>11</v>
      </c>
      <c r="S56" s="38"/>
      <c r="T56" s="30">
        <v>4</v>
      </c>
      <c r="U56" s="34"/>
      <c r="V56" s="58"/>
      <c r="W56" s="76">
        <f>SUM(T56:V56)</f>
        <v>4</v>
      </c>
      <c r="X56" s="46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</row>
    <row r="57" spans="1:58" s="50" customFormat="1" ht="12.75" customHeight="1">
      <c r="A57" s="375"/>
      <c r="B57" s="30">
        <v>4</v>
      </c>
      <c r="C57" s="34"/>
      <c r="D57" s="34"/>
      <c r="E57" s="34">
        <v>4</v>
      </c>
      <c r="F57" s="226"/>
      <c r="G57" s="57"/>
      <c r="H57" s="34"/>
      <c r="I57" s="446"/>
      <c r="J57" s="447"/>
      <c r="K57" s="45"/>
      <c r="L57" s="34"/>
      <c r="M57" s="34"/>
      <c r="N57" s="34"/>
      <c r="O57" s="34"/>
      <c r="P57" s="51">
        <f>SUM(C57:O57)</f>
        <v>4</v>
      </c>
      <c r="Q57" s="37">
        <v>1</v>
      </c>
      <c r="R57" s="46">
        <v>11</v>
      </c>
      <c r="S57" s="38">
        <v>1</v>
      </c>
      <c r="T57" s="30">
        <v>4</v>
      </c>
      <c r="U57" s="34">
        <v>2</v>
      </c>
      <c r="V57" s="58"/>
      <c r="W57" s="76">
        <f>SUM(T57:V57)</f>
        <v>6</v>
      </c>
      <c r="X57" s="46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</row>
    <row r="58" spans="1:58" s="50" customFormat="1" ht="12.75" customHeight="1">
      <c r="A58" s="375"/>
      <c r="B58" s="21">
        <v>5</v>
      </c>
      <c r="C58" s="35"/>
      <c r="D58" s="35"/>
      <c r="E58" s="35">
        <v>6</v>
      </c>
      <c r="F58" s="286"/>
      <c r="G58" s="266"/>
      <c r="H58" s="35"/>
      <c r="I58" s="87"/>
      <c r="J58" s="31"/>
      <c r="K58" s="31"/>
      <c r="L58" s="35"/>
      <c r="M58" s="35"/>
      <c r="N58" s="35"/>
      <c r="O58" s="35"/>
      <c r="P58" s="51">
        <f>SUM(C58:O58)</f>
        <v>6</v>
      </c>
      <c r="Q58" s="267">
        <v>1</v>
      </c>
      <c r="R58" s="107">
        <v>10</v>
      </c>
      <c r="S58" s="268">
        <v>1</v>
      </c>
      <c r="T58" s="21">
        <v>6</v>
      </c>
      <c r="U58" s="35">
        <v>2</v>
      </c>
      <c r="V58" s="287"/>
      <c r="W58" s="76">
        <f>SUM(T58:V58)</f>
        <v>8</v>
      </c>
      <c r="X58" s="107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</row>
    <row r="59" spans="1:58" s="50" customFormat="1" ht="12.75" customHeight="1" thickBot="1">
      <c r="A59" s="375"/>
      <c r="B59" s="41">
        <v>1</v>
      </c>
      <c r="C59" s="42"/>
      <c r="D59" s="42"/>
      <c r="E59" s="42">
        <v>4</v>
      </c>
      <c r="F59" s="225"/>
      <c r="G59" s="91"/>
      <c r="H59" s="42"/>
      <c r="I59" s="431"/>
      <c r="J59" s="431"/>
      <c r="K59" s="42"/>
      <c r="L59" s="42"/>
      <c r="M59" s="42"/>
      <c r="N59" s="42"/>
      <c r="O59" s="42"/>
      <c r="P59" s="51">
        <f>SUM(C59:O59)</f>
        <v>4</v>
      </c>
      <c r="Q59" s="52">
        <v>1</v>
      </c>
      <c r="R59" s="32">
        <v>12</v>
      </c>
      <c r="S59" s="39"/>
      <c r="T59" s="41">
        <v>4</v>
      </c>
      <c r="U59" s="42"/>
      <c r="V59" s="43"/>
      <c r="W59" s="76">
        <f>SUM(T59:V59)</f>
        <v>4</v>
      </c>
      <c r="X59" s="32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</row>
    <row r="60" spans="1:58" s="6" customFormat="1" ht="18.75" customHeight="1" thickBot="1">
      <c r="A60" s="370"/>
      <c r="B60" s="371" t="s">
        <v>17</v>
      </c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3"/>
      <c r="Q60" s="5">
        <f>SUM(Q55:Q59)</f>
        <v>5</v>
      </c>
      <c r="R60" s="5">
        <f aca="true" t="shared" si="10" ref="R60:X60">SUM(R55:R59)</f>
        <v>56</v>
      </c>
      <c r="S60" s="5">
        <f t="shared" si="10"/>
        <v>2</v>
      </c>
      <c r="T60" s="5">
        <f t="shared" si="10"/>
        <v>22</v>
      </c>
      <c r="U60" s="5">
        <f t="shared" si="10"/>
        <v>4</v>
      </c>
      <c r="V60" s="5">
        <f t="shared" si="10"/>
        <v>0</v>
      </c>
      <c r="W60" s="5">
        <f t="shared" si="10"/>
        <v>26</v>
      </c>
      <c r="X60" s="5">
        <f t="shared" si="10"/>
        <v>0</v>
      </c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</row>
    <row r="61" spans="1:24" s="10" customFormat="1" ht="12.75" customHeight="1">
      <c r="A61" s="369" t="s">
        <v>82</v>
      </c>
      <c r="B61" s="12">
        <v>2</v>
      </c>
      <c r="C61" s="11"/>
      <c r="D61" s="11"/>
      <c r="E61" s="11">
        <v>4</v>
      </c>
      <c r="F61" s="230"/>
      <c r="G61" s="11"/>
      <c r="H61" s="11"/>
      <c r="I61" s="396"/>
      <c r="J61" s="396"/>
      <c r="K61" s="11"/>
      <c r="L61" s="11"/>
      <c r="M61" s="11"/>
      <c r="N61" s="11"/>
      <c r="O61" s="11"/>
      <c r="P61" s="51">
        <f>SUM(C61:O61)</f>
        <v>4</v>
      </c>
      <c r="Q61" s="25">
        <v>1</v>
      </c>
      <c r="R61" s="25">
        <v>10</v>
      </c>
      <c r="S61" s="25"/>
      <c r="T61" s="4">
        <v>4</v>
      </c>
      <c r="U61" s="11"/>
      <c r="V61" s="61"/>
      <c r="W61" s="60">
        <f>SUM(T61:V61)</f>
        <v>4</v>
      </c>
      <c r="X61" s="25"/>
    </row>
    <row r="62" spans="1:24" s="10" customFormat="1" ht="15" customHeight="1" thickBot="1">
      <c r="A62" s="375"/>
      <c r="B62" s="93">
        <v>3</v>
      </c>
      <c r="C62" s="86"/>
      <c r="D62" s="86"/>
      <c r="E62" s="86">
        <v>4</v>
      </c>
      <c r="F62" s="227"/>
      <c r="G62" s="86"/>
      <c r="H62" s="86"/>
      <c r="I62" s="86"/>
      <c r="J62" s="86"/>
      <c r="K62" s="86"/>
      <c r="L62" s="86"/>
      <c r="M62" s="86"/>
      <c r="N62" s="86"/>
      <c r="O62" s="86"/>
      <c r="P62" s="51">
        <f>SUM(C62:O62)</f>
        <v>4</v>
      </c>
      <c r="Q62" s="27">
        <v>3</v>
      </c>
      <c r="R62" s="27">
        <v>30</v>
      </c>
      <c r="S62" s="27">
        <v>1</v>
      </c>
      <c r="T62" s="97">
        <v>12</v>
      </c>
      <c r="U62" s="86">
        <v>2</v>
      </c>
      <c r="V62" s="73"/>
      <c r="W62" s="105">
        <f>SUM(T62:V62)</f>
        <v>14</v>
      </c>
      <c r="X62" s="27"/>
    </row>
    <row r="63" spans="1:24" s="13" customFormat="1" ht="17.25" customHeight="1" thickBot="1">
      <c r="A63" s="370"/>
      <c r="B63" s="371" t="s">
        <v>17</v>
      </c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3"/>
      <c r="Q63" s="5">
        <f aca="true" t="shared" si="11" ref="Q63:X63">SUM(Q61:Q62)</f>
        <v>4</v>
      </c>
      <c r="R63" s="5">
        <f t="shared" si="11"/>
        <v>40</v>
      </c>
      <c r="S63" s="5">
        <f t="shared" si="11"/>
        <v>1</v>
      </c>
      <c r="T63" s="5">
        <f t="shared" si="11"/>
        <v>16</v>
      </c>
      <c r="U63" s="5">
        <f t="shared" si="11"/>
        <v>2</v>
      </c>
      <c r="V63" s="5">
        <f t="shared" si="11"/>
        <v>0</v>
      </c>
      <c r="W63" s="5">
        <f t="shared" si="11"/>
        <v>18</v>
      </c>
      <c r="X63" s="5">
        <f t="shared" si="11"/>
        <v>0</v>
      </c>
    </row>
    <row r="64" spans="1:24" s="13" customFormat="1" ht="12.75" customHeight="1">
      <c r="A64" s="369" t="s">
        <v>27</v>
      </c>
      <c r="B64" s="12">
        <v>5</v>
      </c>
      <c r="C64" s="11"/>
      <c r="D64" s="11"/>
      <c r="E64" s="11">
        <v>6</v>
      </c>
      <c r="F64" s="230"/>
      <c r="G64" s="60"/>
      <c r="H64" s="11"/>
      <c r="I64" s="457"/>
      <c r="J64" s="458"/>
      <c r="K64" s="4"/>
      <c r="L64" s="11"/>
      <c r="M64" s="11"/>
      <c r="N64" s="11"/>
      <c r="O64" s="11"/>
      <c r="P64" s="66">
        <f>SUM(C64:O64)</f>
        <v>6</v>
      </c>
      <c r="Q64" s="25">
        <v>1</v>
      </c>
      <c r="R64" s="62">
        <v>10</v>
      </c>
      <c r="S64" s="60">
        <v>1</v>
      </c>
      <c r="T64" s="12">
        <v>6</v>
      </c>
      <c r="U64" s="11">
        <v>2</v>
      </c>
      <c r="V64" s="61"/>
      <c r="W64" s="60">
        <f>SUM(T64:V64)</f>
        <v>8</v>
      </c>
      <c r="X64" s="25"/>
    </row>
    <row r="65" spans="1:24" s="13" customFormat="1" ht="12.75" customHeight="1">
      <c r="A65" s="375"/>
      <c r="B65" s="70">
        <v>6</v>
      </c>
      <c r="C65" s="65"/>
      <c r="D65" s="65"/>
      <c r="E65" s="65">
        <v>6</v>
      </c>
      <c r="F65" s="228"/>
      <c r="G65" s="65"/>
      <c r="H65" s="65"/>
      <c r="I65" s="65"/>
      <c r="J65" s="65"/>
      <c r="K65" s="65"/>
      <c r="L65" s="65"/>
      <c r="M65" s="65"/>
      <c r="N65" s="65"/>
      <c r="O65" s="65"/>
      <c r="P65" s="66">
        <f>SUM(C65:O65)</f>
        <v>6</v>
      </c>
      <c r="Q65" s="26">
        <v>1</v>
      </c>
      <c r="R65" s="69">
        <v>11</v>
      </c>
      <c r="S65" s="75">
        <v>1</v>
      </c>
      <c r="T65" s="70">
        <v>6</v>
      </c>
      <c r="U65" s="65">
        <v>2</v>
      </c>
      <c r="V65" s="51"/>
      <c r="W65" s="75">
        <f>SUM(T65:V65)</f>
        <v>8</v>
      </c>
      <c r="X65" s="26"/>
    </row>
    <row r="66" spans="1:24" s="13" customFormat="1" ht="12.75" customHeight="1">
      <c r="A66" s="375"/>
      <c r="B66" s="78">
        <v>1</v>
      </c>
      <c r="C66" s="64"/>
      <c r="D66" s="64"/>
      <c r="E66" s="64">
        <v>4</v>
      </c>
      <c r="F66" s="284"/>
      <c r="G66" s="263"/>
      <c r="H66" s="64"/>
      <c r="I66" s="263"/>
      <c r="J66" s="63"/>
      <c r="K66" s="64"/>
      <c r="L66" s="64"/>
      <c r="M66" s="64"/>
      <c r="N66" s="64"/>
      <c r="O66" s="64"/>
      <c r="P66" s="66">
        <f>SUM(C66:O66)</f>
        <v>4</v>
      </c>
      <c r="Q66" s="239">
        <v>1</v>
      </c>
      <c r="R66" s="262">
        <v>12</v>
      </c>
      <c r="S66" s="291"/>
      <c r="T66" s="78">
        <v>4</v>
      </c>
      <c r="U66" s="64"/>
      <c r="V66" s="80"/>
      <c r="W66" s="75">
        <f>SUM(T66:V66)</f>
        <v>4</v>
      </c>
      <c r="X66" s="239"/>
    </row>
    <row r="67" spans="1:58" s="7" customFormat="1" ht="12.75" customHeight="1" thickBot="1">
      <c r="A67" s="375"/>
      <c r="B67" s="93">
        <v>1</v>
      </c>
      <c r="C67" s="86"/>
      <c r="D67" s="86"/>
      <c r="E67" s="86">
        <v>2</v>
      </c>
      <c r="F67" s="227"/>
      <c r="G67" s="104"/>
      <c r="H67" s="86"/>
      <c r="I67" s="453"/>
      <c r="J67" s="454"/>
      <c r="K67" s="86"/>
      <c r="L67" s="86"/>
      <c r="M67" s="86"/>
      <c r="N67" s="86"/>
      <c r="O67" s="86"/>
      <c r="P67" s="66">
        <f>SUM(C67:O67)</f>
        <v>2</v>
      </c>
      <c r="Q67" s="27">
        <v>2</v>
      </c>
      <c r="R67" s="79">
        <v>24</v>
      </c>
      <c r="S67" s="105"/>
      <c r="T67" s="93">
        <v>4</v>
      </c>
      <c r="U67" s="86"/>
      <c r="V67" s="73"/>
      <c r="W67" s="75">
        <f>SUM(T67:V67)</f>
        <v>4</v>
      </c>
      <c r="X67" s="27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</row>
    <row r="68" spans="1:58" s="6" customFormat="1" ht="23.25" customHeight="1" thickBot="1">
      <c r="A68" s="370"/>
      <c r="B68" s="371" t="s">
        <v>17</v>
      </c>
      <c r="C68" s="372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3"/>
      <c r="Q68" s="5">
        <f aca="true" t="shared" si="12" ref="Q68:X68">SUM(Q64:Q67)</f>
        <v>5</v>
      </c>
      <c r="R68" s="5">
        <f t="shared" si="12"/>
        <v>57</v>
      </c>
      <c r="S68" s="5">
        <f t="shared" si="12"/>
        <v>2</v>
      </c>
      <c r="T68" s="5">
        <f t="shared" si="12"/>
        <v>20</v>
      </c>
      <c r="U68" s="5">
        <f t="shared" si="12"/>
        <v>4</v>
      </c>
      <c r="V68" s="5">
        <f t="shared" si="12"/>
        <v>0</v>
      </c>
      <c r="W68" s="5">
        <f t="shared" si="12"/>
        <v>24</v>
      </c>
      <c r="X68" s="5">
        <f t="shared" si="12"/>
        <v>0</v>
      </c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</row>
    <row r="69" spans="1:58" s="50" customFormat="1" ht="40.5" customHeight="1" thickBot="1">
      <c r="A69" s="395" t="s">
        <v>0</v>
      </c>
      <c r="B69" s="376" t="s">
        <v>1</v>
      </c>
      <c r="C69" s="379" t="s">
        <v>2</v>
      </c>
      <c r="D69" s="379"/>
      <c r="E69" s="379"/>
      <c r="F69" s="379"/>
      <c r="G69" s="379"/>
      <c r="H69" s="379"/>
      <c r="I69" s="379"/>
      <c r="J69" s="379"/>
      <c r="K69" s="379"/>
      <c r="L69" s="379"/>
      <c r="M69" s="379"/>
      <c r="N69" s="379"/>
      <c r="O69" s="379"/>
      <c r="P69" s="379" t="s">
        <v>60</v>
      </c>
      <c r="Q69" s="374" t="s">
        <v>3</v>
      </c>
      <c r="R69" s="374" t="s">
        <v>59</v>
      </c>
      <c r="S69" s="374" t="s">
        <v>4</v>
      </c>
      <c r="T69" s="374" t="s">
        <v>5</v>
      </c>
      <c r="U69" s="374"/>
      <c r="V69" s="374"/>
      <c r="W69" s="405" t="s">
        <v>6</v>
      </c>
      <c r="X69" s="405" t="s">
        <v>7</v>
      </c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</row>
    <row r="70" spans="1:58" s="50" customFormat="1" ht="15.75" customHeight="1" thickBot="1">
      <c r="A70" s="395"/>
      <c r="B70" s="376"/>
      <c r="C70" s="376" t="s">
        <v>8</v>
      </c>
      <c r="D70" s="376" t="s">
        <v>9</v>
      </c>
      <c r="E70" s="444" t="s">
        <v>10</v>
      </c>
      <c r="F70" s="376" t="s">
        <v>11</v>
      </c>
      <c r="G70" s="376" t="s">
        <v>32</v>
      </c>
      <c r="H70" s="376" t="s">
        <v>12</v>
      </c>
      <c r="I70" s="376" t="s">
        <v>33</v>
      </c>
      <c r="J70" s="376"/>
      <c r="K70" s="171"/>
      <c r="L70" s="374"/>
      <c r="M70" s="374"/>
      <c r="N70" s="406"/>
      <c r="O70" s="374"/>
      <c r="P70" s="379"/>
      <c r="Q70" s="374"/>
      <c r="R70" s="374"/>
      <c r="S70" s="374"/>
      <c r="T70" s="405" t="s">
        <v>13</v>
      </c>
      <c r="U70" s="405" t="s">
        <v>14</v>
      </c>
      <c r="V70" s="405" t="s">
        <v>15</v>
      </c>
      <c r="W70" s="405"/>
      <c r="X70" s="405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</row>
    <row r="71" spans="1:58" s="50" customFormat="1" ht="84" customHeight="1" thickBot="1">
      <c r="A71" s="395"/>
      <c r="B71" s="376"/>
      <c r="C71" s="376"/>
      <c r="D71" s="376"/>
      <c r="E71" s="445"/>
      <c r="F71" s="376"/>
      <c r="G71" s="376"/>
      <c r="H71" s="376"/>
      <c r="I71" s="376"/>
      <c r="J71" s="376"/>
      <c r="K71" s="171"/>
      <c r="L71" s="374"/>
      <c r="M71" s="374"/>
      <c r="N71" s="407"/>
      <c r="O71" s="374"/>
      <c r="P71" s="374"/>
      <c r="Q71" s="374"/>
      <c r="R71" s="374"/>
      <c r="S71" s="374"/>
      <c r="T71" s="405"/>
      <c r="U71" s="405"/>
      <c r="V71" s="405"/>
      <c r="W71" s="405"/>
      <c r="X71" s="376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</row>
    <row r="72" spans="1:24" s="10" customFormat="1" ht="16.5" customHeight="1" thickBot="1">
      <c r="A72" s="486" t="s">
        <v>28</v>
      </c>
      <c r="B72" s="85">
        <v>1</v>
      </c>
      <c r="C72" s="167"/>
      <c r="D72" s="167"/>
      <c r="E72" s="77"/>
      <c r="F72" s="77">
        <v>4</v>
      </c>
      <c r="G72" s="77"/>
      <c r="H72" s="77"/>
      <c r="I72" s="449"/>
      <c r="J72" s="449"/>
      <c r="K72" s="77"/>
      <c r="L72" s="167"/>
      <c r="M72" s="167"/>
      <c r="N72" s="167"/>
      <c r="O72" s="167"/>
      <c r="P72" s="71">
        <f>SUM(C72:O72)</f>
        <v>4</v>
      </c>
      <c r="Q72" s="92">
        <v>2</v>
      </c>
      <c r="R72" s="161">
        <v>20</v>
      </c>
      <c r="S72" s="168"/>
      <c r="T72" s="85">
        <v>8</v>
      </c>
      <c r="U72" s="77"/>
      <c r="V72" s="169"/>
      <c r="W72" s="161">
        <f>SUM(T72:V72)</f>
        <v>8</v>
      </c>
      <c r="X72" s="173"/>
    </row>
    <row r="73" spans="1:58" s="6" customFormat="1" ht="36.75" customHeight="1" thickBot="1">
      <c r="A73" s="384"/>
      <c r="B73" s="371" t="s">
        <v>17</v>
      </c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3"/>
      <c r="Q73" s="5">
        <f aca="true" t="shared" si="13" ref="Q73:X73">SUM(Q72:Q72)</f>
        <v>2</v>
      </c>
      <c r="R73" s="5">
        <f t="shared" si="13"/>
        <v>20</v>
      </c>
      <c r="S73" s="24">
        <f t="shared" si="13"/>
        <v>0</v>
      </c>
      <c r="T73" s="5">
        <f t="shared" si="13"/>
        <v>8</v>
      </c>
      <c r="U73" s="5">
        <f t="shared" si="13"/>
        <v>0</v>
      </c>
      <c r="V73" s="5">
        <f t="shared" si="13"/>
        <v>0</v>
      </c>
      <c r="W73" s="5">
        <f t="shared" si="13"/>
        <v>8</v>
      </c>
      <c r="X73" s="5">
        <f t="shared" si="13"/>
        <v>0</v>
      </c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</row>
    <row r="74" spans="1:58" s="175" customFormat="1" ht="12.75" customHeight="1">
      <c r="A74" s="383" t="s">
        <v>29</v>
      </c>
      <c r="B74" s="142">
        <v>2</v>
      </c>
      <c r="C74" s="143"/>
      <c r="D74" s="143"/>
      <c r="E74" s="143"/>
      <c r="F74" s="292"/>
      <c r="G74" s="147"/>
      <c r="H74" s="143">
        <v>4</v>
      </c>
      <c r="I74" s="147"/>
      <c r="J74" s="292"/>
      <c r="K74" s="292"/>
      <c r="L74" s="143"/>
      <c r="M74" s="143"/>
      <c r="N74" s="143"/>
      <c r="O74" s="143"/>
      <c r="P74" s="144">
        <f aca="true" t="shared" si="14" ref="P74:P82">SUM(C74:O74)</f>
        <v>4</v>
      </c>
      <c r="Q74" s="145">
        <v>2</v>
      </c>
      <c r="R74" s="145">
        <v>33</v>
      </c>
      <c r="S74" s="146"/>
      <c r="T74" s="142">
        <v>8</v>
      </c>
      <c r="U74" s="143"/>
      <c r="V74" s="147">
        <v>3</v>
      </c>
      <c r="W74" s="145">
        <f aca="true" t="shared" si="15" ref="W74:W87">SUM(T74:V74)</f>
        <v>11</v>
      </c>
      <c r="X74" s="145">
        <v>11</v>
      </c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</row>
    <row r="75" spans="1:58" s="50" customFormat="1" ht="12.75" customHeight="1">
      <c r="A75" s="440"/>
      <c r="B75" s="30">
        <v>3</v>
      </c>
      <c r="C75" s="34"/>
      <c r="D75" s="34"/>
      <c r="E75" s="34"/>
      <c r="F75" s="45"/>
      <c r="G75" s="56"/>
      <c r="H75" s="34">
        <v>4</v>
      </c>
      <c r="I75" s="448"/>
      <c r="J75" s="448"/>
      <c r="K75" s="34"/>
      <c r="L75" s="34"/>
      <c r="M75" s="34"/>
      <c r="N75" s="34"/>
      <c r="O75" s="34"/>
      <c r="P75" s="58">
        <f t="shared" si="14"/>
        <v>4</v>
      </c>
      <c r="Q75" s="46">
        <v>1</v>
      </c>
      <c r="R75" s="46">
        <v>12</v>
      </c>
      <c r="S75" s="38"/>
      <c r="T75" s="30">
        <v>4</v>
      </c>
      <c r="U75" s="34"/>
      <c r="V75" s="56">
        <v>1</v>
      </c>
      <c r="W75" s="46">
        <f t="shared" si="15"/>
        <v>5</v>
      </c>
      <c r="X75" s="350">
        <v>5</v>
      </c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</row>
    <row r="76" spans="1:58" s="50" customFormat="1" ht="12.75" customHeight="1">
      <c r="A76" s="440"/>
      <c r="B76" s="30">
        <v>4</v>
      </c>
      <c r="C76" s="34"/>
      <c r="D76" s="34"/>
      <c r="E76" s="34"/>
      <c r="F76" s="45"/>
      <c r="G76" s="57"/>
      <c r="H76" s="34">
        <v>4</v>
      </c>
      <c r="I76" s="446"/>
      <c r="J76" s="447"/>
      <c r="K76" s="45"/>
      <c r="L76" s="34"/>
      <c r="M76" s="34"/>
      <c r="N76" s="34"/>
      <c r="O76" s="34"/>
      <c r="P76" s="58">
        <f t="shared" si="14"/>
        <v>4</v>
      </c>
      <c r="Q76" s="46">
        <v>2</v>
      </c>
      <c r="R76" s="46">
        <v>37</v>
      </c>
      <c r="S76" s="38"/>
      <c r="T76" s="30">
        <v>8</v>
      </c>
      <c r="U76" s="34"/>
      <c r="V76" s="56">
        <v>4</v>
      </c>
      <c r="W76" s="46">
        <f t="shared" si="15"/>
        <v>12</v>
      </c>
      <c r="X76" s="350">
        <v>12</v>
      </c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</row>
    <row r="77" spans="1:58" s="50" customFormat="1" ht="12.75" customHeight="1">
      <c r="A77" s="440"/>
      <c r="B77" s="30">
        <v>5</v>
      </c>
      <c r="C77" s="34"/>
      <c r="D77" s="34"/>
      <c r="E77" s="34"/>
      <c r="F77" s="45"/>
      <c r="G77" s="57"/>
      <c r="H77" s="34">
        <v>4</v>
      </c>
      <c r="I77" s="56"/>
      <c r="J77" s="45"/>
      <c r="K77" s="45"/>
      <c r="L77" s="34"/>
      <c r="M77" s="34"/>
      <c r="N77" s="34"/>
      <c r="O77" s="34"/>
      <c r="P77" s="58">
        <f t="shared" si="14"/>
        <v>4</v>
      </c>
      <c r="Q77" s="46">
        <v>1</v>
      </c>
      <c r="R77" s="46">
        <v>21</v>
      </c>
      <c r="S77" s="38"/>
      <c r="T77" s="30">
        <v>4</v>
      </c>
      <c r="U77" s="34"/>
      <c r="V77" s="56">
        <v>4</v>
      </c>
      <c r="W77" s="46">
        <f t="shared" si="15"/>
        <v>8</v>
      </c>
      <c r="X77" s="350">
        <v>8</v>
      </c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</row>
    <row r="78" spans="1:58" s="50" customFormat="1" ht="12.75" customHeight="1">
      <c r="A78" s="440"/>
      <c r="B78" s="30">
        <v>6</v>
      </c>
      <c r="C78" s="34"/>
      <c r="D78" s="34"/>
      <c r="E78" s="34"/>
      <c r="F78" s="45"/>
      <c r="G78" s="57"/>
      <c r="H78" s="34">
        <v>4</v>
      </c>
      <c r="I78" s="56"/>
      <c r="J78" s="45"/>
      <c r="K78" s="45"/>
      <c r="L78" s="34"/>
      <c r="M78" s="34"/>
      <c r="N78" s="34"/>
      <c r="O78" s="34"/>
      <c r="P78" s="58">
        <f t="shared" si="14"/>
        <v>4</v>
      </c>
      <c r="Q78" s="46">
        <v>1</v>
      </c>
      <c r="R78" s="46">
        <v>23</v>
      </c>
      <c r="S78" s="38"/>
      <c r="T78" s="45">
        <v>4</v>
      </c>
      <c r="U78" s="34"/>
      <c r="V78" s="56">
        <v>4</v>
      </c>
      <c r="W78" s="46">
        <f t="shared" si="15"/>
        <v>8</v>
      </c>
      <c r="X78" s="350">
        <v>8</v>
      </c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</row>
    <row r="79" spans="1:58" s="50" customFormat="1" ht="12.75" customHeight="1">
      <c r="A79" s="440"/>
      <c r="B79" s="30">
        <v>7</v>
      </c>
      <c r="C79" s="34"/>
      <c r="D79" s="34"/>
      <c r="E79" s="34"/>
      <c r="F79" s="45"/>
      <c r="G79" s="57"/>
      <c r="H79" s="34">
        <v>4</v>
      </c>
      <c r="I79" s="56"/>
      <c r="J79" s="45"/>
      <c r="K79" s="45"/>
      <c r="L79" s="34"/>
      <c r="M79" s="34"/>
      <c r="N79" s="34"/>
      <c r="O79" s="34"/>
      <c r="P79" s="58">
        <f t="shared" si="14"/>
        <v>4</v>
      </c>
      <c r="Q79" s="46">
        <v>2</v>
      </c>
      <c r="R79" s="46">
        <v>28</v>
      </c>
      <c r="S79" s="38"/>
      <c r="T79" s="45">
        <v>8</v>
      </c>
      <c r="U79" s="34"/>
      <c r="V79" s="56">
        <v>8</v>
      </c>
      <c r="W79" s="46">
        <f t="shared" si="15"/>
        <v>16</v>
      </c>
      <c r="X79" s="350">
        <v>16</v>
      </c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</row>
    <row r="80" spans="1:58" s="50" customFormat="1" ht="12.75" customHeight="1">
      <c r="A80" s="440"/>
      <c r="B80" s="30">
        <v>8</v>
      </c>
      <c r="C80" s="34"/>
      <c r="D80" s="34"/>
      <c r="E80" s="34"/>
      <c r="F80" s="45"/>
      <c r="G80" s="56"/>
      <c r="H80" s="34">
        <v>4</v>
      </c>
      <c r="I80" s="448"/>
      <c r="J80" s="448"/>
      <c r="K80" s="34"/>
      <c r="L80" s="34"/>
      <c r="M80" s="34"/>
      <c r="N80" s="34"/>
      <c r="O80" s="34"/>
      <c r="P80" s="58">
        <f t="shared" si="14"/>
        <v>4</v>
      </c>
      <c r="Q80" s="46">
        <v>2</v>
      </c>
      <c r="R80" s="46">
        <v>29</v>
      </c>
      <c r="S80" s="46"/>
      <c r="T80" s="45">
        <v>8</v>
      </c>
      <c r="U80" s="34"/>
      <c r="V80" s="56">
        <v>8</v>
      </c>
      <c r="W80" s="46">
        <f t="shared" si="15"/>
        <v>16</v>
      </c>
      <c r="X80" s="350">
        <v>16</v>
      </c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</row>
    <row r="81" spans="1:58" s="50" customFormat="1" ht="12.75" customHeight="1">
      <c r="A81" s="440"/>
      <c r="B81" s="21">
        <v>1</v>
      </c>
      <c r="C81" s="35"/>
      <c r="D81" s="35"/>
      <c r="E81" s="35"/>
      <c r="F81" s="31"/>
      <c r="G81" s="87"/>
      <c r="H81" s="35">
        <v>6</v>
      </c>
      <c r="I81" s="35"/>
      <c r="J81" s="35"/>
      <c r="K81" s="35"/>
      <c r="L81" s="35"/>
      <c r="M81" s="35"/>
      <c r="N81" s="35"/>
      <c r="O81" s="35"/>
      <c r="P81" s="287">
        <f t="shared" si="14"/>
        <v>6</v>
      </c>
      <c r="Q81" s="107">
        <v>1</v>
      </c>
      <c r="R81" s="107">
        <v>12</v>
      </c>
      <c r="S81" s="107"/>
      <c r="T81" s="31">
        <v>6</v>
      </c>
      <c r="U81" s="35"/>
      <c r="V81" s="87"/>
      <c r="W81" s="46">
        <f t="shared" si="15"/>
        <v>6</v>
      </c>
      <c r="X81" s="351">
        <v>6</v>
      </c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</row>
    <row r="82" spans="1:58" s="50" customFormat="1" ht="12.75" customHeight="1" thickBot="1">
      <c r="A82" s="440"/>
      <c r="B82" s="41">
        <v>1</v>
      </c>
      <c r="C82" s="42"/>
      <c r="D82" s="42"/>
      <c r="E82" s="42"/>
      <c r="F82" s="42"/>
      <c r="G82" s="91"/>
      <c r="H82" s="42">
        <v>2</v>
      </c>
      <c r="I82" s="431"/>
      <c r="J82" s="431"/>
      <c r="K82" s="42"/>
      <c r="L82" s="42"/>
      <c r="M82" s="42"/>
      <c r="N82" s="42"/>
      <c r="O82" s="42"/>
      <c r="P82" s="43">
        <f t="shared" si="14"/>
        <v>2</v>
      </c>
      <c r="Q82" s="32">
        <v>1</v>
      </c>
      <c r="R82" s="32">
        <v>12</v>
      </c>
      <c r="S82" s="32"/>
      <c r="T82" s="82">
        <v>2</v>
      </c>
      <c r="U82" s="42"/>
      <c r="V82" s="91"/>
      <c r="W82" s="46">
        <f t="shared" si="15"/>
        <v>2</v>
      </c>
      <c r="X82" s="162">
        <v>2</v>
      </c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</row>
    <row r="83" spans="1:58" s="6" customFormat="1" ht="20.25" customHeight="1" thickBot="1">
      <c r="A83" s="384"/>
      <c r="B83" s="371" t="s">
        <v>17</v>
      </c>
      <c r="C83" s="372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3"/>
      <c r="Q83" s="89">
        <f aca="true" t="shared" si="16" ref="Q83:X83">SUM(Q74:Q82)</f>
        <v>13</v>
      </c>
      <c r="R83" s="89">
        <f t="shared" si="16"/>
        <v>207</v>
      </c>
      <c r="S83" s="89">
        <f t="shared" si="16"/>
        <v>0</v>
      </c>
      <c r="T83" s="90">
        <f t="shared" si="16"/>
        <v>52</v>
      </c>
      <c r="U83" s="89">
        <f t="shared" si="16"/>
        <v>0</v>
      </c>
      <c r="V83" s="89">
        <f t="shared" si="16"/>
        <v>32</v>
      </c>
      <c r="W83" s="89">
        <f t="shared" si="16"/>
        <v>84</v>
      </c>
      <c r="X83" s="89">
        <f t="shared" si="16"/>
        <v>84</v>
      </c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</row>
    <row r="84" spans="1:24" s="10" customFormat="1" ht="12" customHeight="1">
      <c r="A84" s="452" t="s">
        <v>64</v>
      </c>
      <c r="B84" s="12">
        <v>1</v>
      </c>
      <c r="C84" s="288"/>
      <c r="D84" s="288"/>
      <c r="E84" s="293"/>
      <c r="F84" s="293"/>
      <c r="G84" s="16"/>
      <c r="H84" s="11">
        <v>4</v>
      </c>
      <c r="I84" s="483"/>
      <c r="J84" s="483"/>
      <c r="K84" s="11"/>
      <c r="L84" s="11"/>
      <c r="M84" s="11"/>
      <c r="N84" s="11"/>
      <c r="O84" s="11"/>
      <c r="P84" s="61">
        <f>SUM(C84:O84)</f>
        <v>4</v>
      </c>
      <c r="Q84" s="25">
        <v>1</v>
      </c>
      <c r="R84" s="25">
        <v>13</v>
      </c>
      <c r="S84" s="25"/>
      <c r="T84" s="4">
        <v>4</v>
      </c>
      <c r="U84" s="11"/>
      <c r="V84" s="61">
        <v>2</v>
      </c>
      <c r="W84" s="29">
        <f t="shared" si="15"/>
        <v>6</v>
      </c>
      <c r="X84" s="294">
        <v>4</v>
      </c>
    </row>
    <row r="85" spans="1:24" s="10" customFormat="1" ht="12" customHeight="1">
      <c r="A85" s="386"/>
      <c r="B85" s="70">
        <v>2</v>
      </c>
      <c r="C85" s="281"/>
      <c r="D85" s="281"/>
      <c r="E85" s="295"/>
      <c r="F85" s="295"/>
      <c r="G85" s="283"/>
      <c r="H85" s="65">
        <v>4</v>
      </c>
      <c r="I85" s="283"/>
      <c r="J85" s="283"/>
      <c r="K85" s="65"/>
      <c r="L85" s="65"/>
      <c r="M85" s="65"/>
      <c r="N85" s="65"/>
      <c r="O85" s="65"/>
      <c r="P85" s="51">
        <f>SUM(C85:O85)</f>
        <v>4</v>
      </c>
      <c r="Q85" s="26">
        <v>1</v>
      </c>
      <c r="R85" s="26">
        <v>12</v>
      </c>
      <c r="S85" s="26"/>
      <c r="T85" s="67">
        <v>4</v>
      </c>
      <c r="U85" s="65"/>
      <c r="V85" s="51">
        <v>2</v>
      </c>
      <c r="W85" s="46">
        <f t="shared" si="15"/>
        <v>6</v>
      </c>
      <c r="X85" s="296">
        <v>4</v>
      </c>
    </row>
    <row r="86" spans="1:24" s="10" customFormat="1" ht="12" customHeight="1">
      <c r="A86" s="386"/>
      <c r="B86" s="70">
        <v>4</v>
      </c>
      <c r="C86" s="281"/>
      <c r="D86" s="281"/>
      <c r="E86" s="295"/>
      <c r="F86" s="295"/>
      <c r="G86" s="283"/>
      <c r="H86" s="65">
        <v>4</v>
      </c>
      <c r="I86" s="283"/>
      <c r="J86" s="283"/>
      <c r="K86" s="65"/>
      <c r="L86" s="65"/>
      <c r="M86" s="65"/>
      <c r="N86" s="65"/>
      <c r="O86" s="65"/>
      <c r="P86" s="51">
        <f>SUM(C86:O86)</f>
        <v>4</v>
      </c>
      <c r="Q86" s="26">
        <v>1</v>
      </c>
      <c r="R86" s="26">
        <v>13</v>
      </c>
      <c r="S86" s="26">
        <v>1</v>
      </c>
      <c r="T86" s="67">
        <v>4</v>
      </c>
      <c r="U86" s="65">
        <v>2</v>
      </c>
      <c r="V86" s="51">
        <v>2</v>
      </c>
      <c r="W86" s="46">
        <f t="shared" si="15"/>
        <v>8</v>
      </c>
      <c r="X86" s="296">
        <v>8</v>
      </c>
    </row>
    <row r="87" spans="1:24" s="10" customFormat="1" ht="15.75" customHeight="1" thickBot="1">
      <c r="A87" s="386"/>
      <c r="B87" s="93">
        <v>2</v>
      </c>
      <c r="C87" s="289"/>
      <c r="D87" s="289"/>
      <c r="E87" s="297"/>
      <c r="F87" s="297"/>
      <c r="G87" s="290"/>
      <c r="H87" s="86">
        <v>3</v>
      </c>
      <c r="I87" s="290"/>
      <c r="J87" s="290"/>
      <c r="K87" s="86"/>
      <c r="L87" s="86"/>
      <c r="M87" s="86"/>
      <c r="N87" s="86"/>
      <c r="O87" s="86"/>
      <c r="P87" s="73">
        <f>SUM(C87:O87)</f>
        <v>3</v>
      </c>
      <c r="Q87" s="27">
        <v>2</v>
      </c>
      <c r="R87" s="27">
        <v>26</v>
      </c>
      <c r="S87" s="27"/>
      <c r="T87" s="97">
        <v>6</v>
      </c>
      <c r="U87" s="86"/>
      <c r="V87" s="73">
        <v>1</v>
      </c>
      <c r="W87" s="32">
        <f t="shared" si="15"/>
        <v>7</v>
      </c>
      <c r="X87" s="298">
        <v>7</v>
      </c>
    </row>
    <row r="88" spans="1:24" s="10" customFormat="1" ht="19.5" customHeight="1" thickBot="1">
      <c r="A88" s="487"/>
      <c r="B88" s="371" t="s">
        <v>17</v>
      </c>
      <c r="C88" s="372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3"/>
      <c r="Q88" s="5">
        <f aca="true" t="shared" si="17" ref="Q88:X88">SUM(Q84:Q87)</f>
        <v>5</v>
      </c>
      <c r="R88" s="5">
        <f t="shared" si="17"/>
        <v>64</v>
      </c>
      <c r="S88" s="5">
        <f t="shared" si="17"/>
        <v>1</v>
      </c>
      <c r="T88" s="24">
        <f t="shared" si="17"/>
        <v>18</v>
      </c>
      <c r="U88" s="5">
        <f t="shared" si="17"/>
        <v>2</v>
      </c>
      <c r="V88" s="5">
        <f t="shared" si="17"/>
        <v>7</v>
      </c>
      <c r="W88" s="5">
        <f t="shared" si="17"/>
        <v>27</v>
      </c>
      <c r="X88" s="5">
        <f t="shared" si="17"/>
        <v>23</v>
      </c>
    </row>
    <row r="89" spans="1:24" s="176" customFormat="1" ht="12.75" customHeight="1">
      <c r="A89" s="377" t="s">
        <v>30</v>
      </c>
      <c r="B89" s="129">
        <v>1</v>
      </c>
      <c r="C89" s="124"/>
      <c r="D89" s="124"/>
      <c r="E89" s="231"/>
      <c r="F89" s="231"/>
      <c r="G89" s="126"/>
      <c r="H89" s="124">
        <v>2</v>
      </c>
      <c r="I89" s="484"/>
      <c r="J89" s="485"/>
      <c r="K89" s="123"/>
      <c r="L89" s="124"/>
      <c r="M89" s="124"/>
      <c r="N89" s="124"/>
      <c r="O89" s="124"/>
      <c r="P89" s="130">
        <f>SUM(C89:O89)</f>
        <v>2</v>
      </c>
      <c r="Q89" s="127">
        <v>2</v>
      </c>
      <c r="R89" s="127">
        <v>24</v>
      </c>
      <c r="S89" s="126"/>
      <c r="T89" s="129">
        <v>4</v>
      </c>
      <c r="U89" s="124"/>
      <c r="V89" s="130"/>
      <c r="W89" s="128">
        <f>SUM(T89:V89)</f>
        <v>4</v>
      </c>
      <c r="X89" s="128">
        <v>4</v>
      </c>
    </row>
    <row r="90" spans="1:24" s="176" customFormat="1" ht="12.75" customHeight="1">
      <c r="A90" s="380"/>
      <c r="B90" s="120">
        <v>1</v>
      </c>
      <c r="C90" s="121"/>
      <c r="D90" s="121"/>
      <c r="E90" s="236"/>
      <c r="F90" s="236"/>
      <c r="G90" s="131"/>
      <c r="H90" s="121">
        <v>4</v>
      </c>
      <c r="I90" s="199"/>
      <c r="J90" s="154"/>
      <c r="K90" s="154"/>
      <c r="L90" s="121"/>
      <c r="M90" s="121"/>
      <c r="N90" s="121"/>
      <c r="O90" s="121"/>
      <c r="P90" s="122">
        <f>SUM(C90:O90)</f>
        <v>4</v>
      </c>
      <c r="Q90" s="119">
        <v>2</v>
      </c>
      <c r="R90" s="119">
        <v>24</v>
      </c>
      <c r="S90" s="131"/>
      <c r="T90" s="120">
        <v>8</v>
      </c>
      <c r="U90" s="121"/>
      <c r="V90" s="122">
        <v>1</v>
      </c>
      <c r="W90" s="206">
        <f>SUM(T90:V90)</f>
        <v>9</v>
      </c>
      <c r="X90" s="206">
        <v>2</v>
      </c>
    </row>
    <row r="91" spans="1:24" s="176" customFormat="1" ht="12.75" customHeight="1">
      <c r="A91" s="380"/>
      <c r="B91" s="120">
        <v>2</v>
      </c>
      <c r="C91" s="121"/>
      <c r="D91" s="121"/>
      <c r="E91" s="236"/>
      <c r="F91" s="236"/>
      <c r="G91" s="131"/>
      <c r="H91" s="121">
        <v>4</v>
      </c>
      <c r="I91" s="381"/>
      <c r="J91" s="382"/>
      <c r="K91" s="154"/>
      <c r="L91" s="121"/>
      <c r="M91" s="121"/>
      <c r="N91" s="121"/>
      <c r="O91" s="121"/>
      <c r="P91" s="122">
        <f>SUM(C91:O91)</f>
        <v>4</v>
      </c>
      <c r="Q91" s="119">
        <v>1</v>
      </c>
      <c r="R91" s="206">
        <v>13</v>
      </c>
      <c r="S91" s="131"/>
      <c r="T91" s="120">
        <v>4</v>
      </c>
      <c r="U91" s="121"/>
      <c r="V91" s="122">
        <v>2</v>
      </c>
      <c r="W91" s="206">
        <f>SUM(T91:V91)</f>
        <v>6</v>
      </c>
      <c r="X91" s="206">
        <v>2</v>
      </c>
    </row>
    <row r="92" spans="1:24" s="176" customFormat="1" ht="12.75" customHeight="1" thickBot="1">
      <c r="A92" s="380"/>
      <c r="B92" s="136">
        <v>3</v>
      </c>
      <c r="C92" s="133"/>
      <c r="D92" s="133"/>
      <c r="E92" s="237"/>
      <c r="F92" s="237"/>
      <c r="G92" s="208"/>
      <c r="H92" s="133">
        <v>4</v>
      </c>
      <c r="I92" s="488"/>
      <c r="J92" s="489"/>
      <c r="K92" s="207"/>
      <c r="L92" s="133"/>
      <c r="M92" s="133"/>
      <c r="N92" s="133"/>
      <c r="O92" s="133"/>
      <c r="P92" s="209">
        <f>SUM(C92:O92)</f>
        <v>4</v>
      </c>
      <c r="Q92" s="135">
        <v>1</v>
      </c>
      <c r="R92" s="210">
        <v>12</v>
      </c>
      <c r="S92" s="208">
        <v>2</v>
      </c>
      <c r="T92" s="136">
        <v>4</v>
      </c>
      <c r="U92" s="133">
        <v>2</v>
      </c>
      <c r="V92" s="209">
        <v>2</v>
      </c>
      <c r="W92" s="210">
        <f>SUM(T92:V92)</f>
        <v>8</v>
      </c>
      <c r="X92" s="210"/>
    </row>
    <row r="93" spans="1:24" s="176" customFormat="1" ht="18.75" customHeight="1" thickBot="1">
      <c r="A93" s="378"/>
      <c r="B93" s="400" t="s">
        <v>17</v>
      </c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2"/>
      <c r="Q93" s="211">
        <f aca="true" t="shared" si="18" ref="Q93:X93">SUM(Q89:Q92)</f>
        <v>6</v>
      </c>
      <c r="R93" s="212">
        <f t="shared" si="18"/>
        <v>73</v>
      </c>
      <c r="S93" s="212">
        <f t="shared" si="18"/>
        <v>2</v>
      </c>
      <c r="T93" s="212">
        <f t="shared" si="18"/>
        <v>20</v>
      </c>
      <c r="U93" s="212">
        <f t="shared" si="18"/>
        <v>2</v>
      </c>
      <c r="V93" s="212">
        <f t="shared" si="18"/>
        <v>5</v>
      </c>
      <c r="W93" s="212">
        <f t="shared" si="18"/>
        <v>27</v>
      </c>
      <c r="X93" s="212">
        <f t="shared" si="18"/>
        <v>8</v>
      </c>
    </row>
    <row r="94" spans="1:58" s="175" customFormat="1" ht="12.75" customHeight="1">
      <c r="A94" s="377" t="s">
        <v>31</v>
      </c>
      <c r="B94" s="129">
        <v>2</v>
      </c>
      <c r="C94" s="124"/>
      <c r="D94" s="124"/>
      <c r="E94" s="231"/>
      <c r="F94" s="231"/>
      <c r="G94" s="125"/>
      <c r="H94" s="124">
        <v>3</v>
      </c>
      <c r="I94" s="484"/>
      <c r="J94" s="485"/>
      <c r="K94" s="124"/>
      <c r="L94" s="124"/>
      <c r="M94" s="124"/>
      <c r="N94" s="124"/>
      <c r="O94" s="124"/>
      <c r="P94" s="130">
        <f>SUM(C94:O94)</f>
        <v>3</v>
      </c>
      <c r="Q94" s="299">
        <v>2</v>
      </c>
      <c r="R94" s="145">
        <v>29</v>
      </c>
      <c r="S94" s="146"/>
      <c r="T94" s="142">
        <v>6</v>
      </c>
      <c r="U94" s="143"/>
      <c r="V94" s="147">
        <v>2</v>
      </c>
      <c r="W94" s="145">
        <f>SUM(T94:V94)</f>
        <v>8</v>
      </c>
      <c r="X94" s="145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</row>
    <row r="95" spans="1:58" s="175" customFormat="1" ht="12.75" customHeight="1">
      <c r="A95" s="380"/>
      <c r="B95" s="132">
        <v>1</v>
      </c>
      <c r="C95" s="118"/>
      <c r="D95" s="118"/>
      <c r="E95" s="276"/>
      <c r="F95" s="276"/>
      <c r="G95" s="197"/>
      <c r="H95" s="118">
        <v>6</v>
      </c>
      <c r="I95" s="186"/>
      <c r="J95" s="215"/>
      <c r="K95" s="215"/>
      <c r="L95" s="118"/>
      <c r="M95" s="118"/>
      <c r="N95" s="118"/>
      <c r="O95" s="118"/>
      <c r="P95" s="122">
        <f>SUM(C95:O95)</f>
        <v>6</v>
      </c>
      <c r="Q95" s="300">
        <v>1</v>
      </c>
      <c r="R95" s="248">
        <v>16</v>
      </c>
      <c r="S95" s="249"/>
      <c r="T95" s="137">
        <v>6</v>
      </c>
      <c r="U95" s="244"/>
      <c r="V95" s="245"/>
      <c r="W95" s="151">
        <f>SUM(T95:V95)</f>
        <v>6</v>
      </c>
      <c r="X95" s="248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</row>
    <row r="96" spans="1:58" s="175" customFormat="1" ht="12.75" customHeight="1">
      <c r="A96" s="380"/>
      <c r="B96" s="120">
        <v>1</v>
      </c>
      <c r="C96" s="121"/>
      <c r="D96" s="121"/>
      <c r="E96" s="236"/>
      <c r="F96" s="236"/>
      <c r="G96" s="131"/>
      <c r="H96" s="121">
        <v>4</v>
      </c>
      <c r="I96" s="381"/>
      <c r="J96" s="382"/>
      <c r="K96" s="154"/>
      <c r="L96" s="121"/>
      <c r="M96" s="121"/>
      <c r="N96" s="121"/>
      <c r="O96" s="121"/>
      <c r="P96" s="122">
        <f>SUM(C96:O96)</f>
        <v>4</v>
      </c>
      <c r="Q96" s="193">
        <v>1</v>
      </c>
      <c r="R96" s="151">
        <v>10</v>
      </c>
      <c r="S96" s="253"/>
      <c r="T96" s="148">
        <v>4</v>
      </c>
      <c r="U96" s="149"/>
      <c r="V96" s="301"/>
      <c r="W96" s="151">
        <f>SUM(T96:V96)</f>
        <v>4</v>
      </c>
      <c r="X96" s="151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</row>
    <row r="97" spans="1:58" s="175" customFormat="1" ht="12.75" customHeight="1">
      <c r="A97" s="380"/>
      <c r="B97" s="120">
        <v>2</v>
      </c>
      <c r="C97" s="121"/>
      <c r="D97" s="121"/>
      <c r="E97" s="236"/>
      <c r="F97" s="236"/>
      <c r="G97" s="131"/>
      <c r="H97" s="121">
        <v>4</v>
      </c>
      <c r="I97" s="381"/>
      <c r="J97" s="382"/>
      <c r="K97" s="154"/>
      <c r="L97" s="121"/>
      <c r="M97" s="121"/>
      <c r="N97" s="121"/>
      <c r="O97" s="121"/>
      <c r="P97" s="122">
        <f>SUM(C97:O97)</f>
        <v>4</v>
      </c>
      <c r="Q97" s="193">
        <v>1</v>
      </c>
      <c r="R97" s="151">
        <v>18</v>
      </c>
      <c r="S97" s="253"/>
      <c r="T97" s="148">
        <v>4</v>
      </c>
      <c r="U97" s="149"/>
      <c r="V97" s="301">
        <v>4</v>
      </c>
      <c r="W97" s="151">
        <f>SUM(T97:V97)</f>
        <v>8</v>
      </c>
      <c r="X97" s="151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</row>
    <row r="98" spans="1:58" s="175" customFormat="1" ht="12.75" customHeight="1" thickBot="1">
      <c r="A98" s="380"/>
      <c r="B98" s="136">
        <v>3</v>
      </c>
      <c r="C98" s="133"/>
      <c r="D98" s="133"/>
      <c r="E98" s="237"/>
      <c r="F98" s="237"/>
      <c r="G98" s="133"/>
      <c r="H98" s="133">
        <v>4</v>
      </c>
      <c r="I98" s="490"/>
      <c r="J98" s="490"/>
      <c r="K98" s="133"/>
      <c r="L98" s="133"/>
      <c r="M98" s="133"/>
      <c r="N98" s="133"/>
      <c r="O98" s="133"/>
      <c r="P98" s="134">
        <f>SUM(C98:O98)</f>
        <v>4</v>
      </c>
      <c r="Q98" s="256">
        <v>3</v>
      </c>
      <c r="R98" s="159">
        <v>40</v>
      </c>
      <c r="S98" s="257"/>
      <c r="T98" s="156">
        <v>12</v>
      </c>
      <c r="U98" s="157"/>
      <c r="V98" s="255">
        <v>6</v>
      </c>
      <c r="W98" s="159">
        <f>SUM(T98:V98)</f>
        <v>18</v>
      </c>
      <c r="X98" s="159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174"/>
      <c r="BF98" s="174"/>
    </row>
    <row r="99" spans="1:58" s="181" customFormat="1" ht="21.75" customHeight="1" thickBot="1">
      <c r="A99" s="380"/>
      <c r="B99" s="491" t="s">
        <v>17</v>
      </c>
      <c r="C99" s="492"/>
      <c r="D99" s="492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3"/>
      <c r="Q99" s="182">
        <f aca="true" t="shared" si="19" ref="Q99:X99">SUM(Q94:Q98)</f>
        <v>8</v>
      </c>
      <c r="R99" s="182">
        <f t="shared" si="19"/>
        <v>113</v>
      </c>
      <c r="S99" s="182">
        <f t="shared" si="19"/>
        <v>0</v>
      </c>
      <c r="T99" s="182">
        <f t="shared" si="19"/>
        <v>32</v>
      </c>
      <c r="U99" s="182">
        <f t="shared" si="19"/>
        <v>0</v>
      </c>
      <c r="V99" s="182">
        <f t="shared" si="19"/>
        <v>12</v>
      </c>
      <c r="W99" s="182">
        <f t="shared" si="19"/>
        <v>44</v>
      </c>
      <c r="X99" s="182">
        <f t="shared" si="19"/>
        <v>0</v>
      </c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</row>
    <row r="100" spans="1:58" s="50" customFormat="1" ht="12.75" customHeight="1">
      <c r="A100" s="385" t="s">
        <v>73</v>
      </c>
      <c r="B100" s="40">
        <v>2</v>
      </c>
      <c r="C100" s="33"/>
      <c r="D100" s="33"/>
      <c r="E100" s="33"/>
      <c r="F100" s="33"/>
      <c r="G100" s="33">
        <v>4</v>
      </c>
      <c r="H100" s="33"/>
      <c r="I100" s="33"/>
      <c r="J100" s="33"/>
      <c r="K100" s="33"/>
      <c r="L100" s="33"/>
      <c r="M100" s="33"/>
      <c r="N100" s="48"/>
      <c r="O100" s="48"/>
      <c r="P100" s="53">
        <f>SUM(C100:O100)</f>
        <v>4</v>
      </c>
      <c r="Q100" s="29">
        <v>2</v>
      </c>
      <c r="R100" s="29">
        <v>24</v>
      </c>
      <c r="S100" s="29">
        <v>1</v>
      </c>
      <c r="T100" s="28">
        <v>8</v>
      </c>
      <c r="U100" s="33">
        <v>2</v>
      </c>
      <c r="V100" s="48"/>
      <c r="W100" s="29">
        <f>SUM(T100:V100)</f>
        <v>10</v>
      </c>
      <c r="X100" s="55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</row>
    <row r="101" spans="1:58" s="50" customFormat="1" ht="12.75" customHeight="1">
      <c r="A101" s="386"/>
      <c r="B101" s="30">
        <v>2</v>
      </c>
      <c r="C101" s="34"/>
      <c r="D101" s="34"/>
      <c r="E101" s="34"/>
      <c r="F101" s="34"/>
      <c r="G101" s="34">
        <v>4</v>
      </c>
      <c r="H101" s="34"/>
      <c r="I101" s="34"/>
      <c r="J101" s="34"/>
      <c r="K101" s="34"/>
      <c r="L101" s="34"/>
      <c r="M101" s="34"/>
      <c r="N101" s="56"/>
      <c r="O101" s="56"/>
      <c r="P101" s="58">
        <v>4</v>
      </c>
      <c r="Q101" s="46">
        <v>1</v>
      </c>
      <c r="R101" s="46">
        <v>12</v>
      </c>
      <c r="S101" s="46"/>
      <c r="T101" s="30">
        <v>4</v>
      </c>
      <c r="U101" s="34"/>
      <c r="V101" s="56"/>
      <c r="W101" s="46">
        <f>SUM(T101:V101)</f>
        <v>4</v>
      </c>
      <c r="X101" s="38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</row>
    <row r="102" spans="1:58" s="50" customFormat="1" ht="12.75" customHeight="1">
      <c r="A102" s="386"/>
      <c r="B102" s="30">
        <v>1</v>
      </c>
      <c r="C102" s="34"/>
      <c r="D102" s="34"/>
      <c r="E102" s="34"/>
      <c r="F102" s="34"/>
      <c r="G102" s="34">
        <v>4</v>
      </c>
      <c r="H102" s="34"/>
      <c r="I102" s="34"/>
      <c r="J102" s="34"/>
      <c r="K102" s="34"/>
      <c r="L102" s="34"/>
      <c r="M102" s="34"/>
      <c r="N102" s="56"/>
      <c r="O102" s="56"/>
      <c r="P102" s="58">
        <v>4</v>
      </c>
      <c r="Q102" s="46">
        <v>1</v>
      </c>
      <c r="R102" s="46">
        <v>12</v>
      </c>
      <c r="S102" s="46"/>
      <c r="T102" s="30">
        <v>4</v>
      </c>
      <c r="U102" s="34"/>
      <c r="V102" s="56"/>
      <c r="W102" s="46">
        <f>SUM(T102:V102)</f>
        <v>4</v>
      </c>
      <c r="X102" s="38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</row>
    <row r="103" spans="1:58" s="50" customFormat="1" ht="12.75" customHeight="1" thickBot="1">
      <c r="A103" s="386"/>
      <c r="B103" s="41">
        <v>2</v>
      </c>
      <c r="C103" s="42"/>
      <c r="D103" s="42"/>
      <c r="E103" s="42"/>
      <c r="F103" s="42"/>
      <c r="G103" s="42">
        <v>4</v>
      </c>
      <c r="H103" s="42"/>
      <c r="I103" s="42"/>
      <c r="J103" s="42"/>
      <c r="K103" s="42"/>
      <c r="L103" s="42"/>
      <c r="M103" s="42"/>
      <c r="N103" s="91"/>
      <c r="O103" s="91"/>
      <c r="P103" s="43">
        <f>SUM(C103:O103)</f>
        <v>4</v>
      </c>
      <c r="Q103" s="32">
        <v>1</v>
      </c>
      <c r="R103" s="32">
        <v>12</v>
      </c>
      <c r="S103" s="32">
        <v>1</v>
      </c>
      <c r="T103" s="82">
        <v>4</v>
      </c>
      <c r="U103" s="42">
        <v>2</v>
      </c>
      <c r="V103" s="91"/>
      <c r="W103" s="107">
        <f>SUM(T103:V103)</f>
        <v>6</v>
      </c>
      <c r="X103" s="39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</row>
    <row r="104" spans="1:58" s="6" customFormat="1" ht="24" customHeight="1" thickBot="1">
      <c r="A104" s="384"/>
      <c r="B104" s="371" t="s">
        <v>17</v>
      </c>
      <c r="C104" s="372"/>
      <c r="D104" s="372"/>
      <c r="E104" s="372"/>
      <c r="F104" s="372"/>
      <c r="G104" s="372"/>
      <c r="H104" s="372"/>
      <c r="I104" s="372"/>
      <c r="J104" s="372"/>
      <c r="K104" s="372"/>
      <c r="L104" s="372"/>
      <c r="M104" s="372"/>
      <c r="N104" s="372"/>
      <c r="O104" s="372"/>
      <c r="P104" s="373"/>
      <c r="Q104" s="139">
        <f aca="true" t="shared" si="20" ref="Q104:W104">SUM(Q100:Q103)</f>
        <v>5</v>
      </c>
      <c r="R104" s="139">
        <f t="shared" si="20"/>
        <v>60</v>
      </c>
      <c r="S104" s="139">
        <f t="shared" si="20"/>
        <v>2</v>
      </c>
      <c r="T104" s="139">
        <f t="shared" si="20"/>
        <v>20</v>
      </c>
      <c r="U104" s="139">
        <f>SUM(U100:U103)</f>
        <v>4</v>
      </c>
      <c r="V104" s="155">
        <f t="shared" si="20"/>
        <v>0</v>
      </c>
      <c r="W104" s="5">
        <f t="shared" si="20"/>
        <v>24</v>
      </c>
      <c r="X104" s="140">
        <f>SUM(X100)</f>
        <v>0</v>
      </c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</row>
    <row r="105" spans="1:24" s="10" customFormat="1" ht="14.25" customHeight="1">
      <c r="A105" s="369" t="s">
        <v>65</v>
      </c>
      <c r="B105" s="12">
        <v>1</v>
      </c>
      <c r="C105" s="11"/>
      <c r="D105" s="11"/>
      <c r="E105" s="11"/>
      <c r="F105" s="11"/>
      <c r="G105" s="11">
        <v>4</v>
      </c>
      <c r="H105" s="11"/>
      <c r="I105" s="11"/>
      <c r="J105" s="11"/>
      <c r="K105" s="11"/>
      <c r="L105" s="11"/>
      <c r="M105" s="11"/>
      <c r="N105" s="59"/>
      <c r="O105" s="59"/>
      <c r="P105" s="61">
        <f>SUM(C105:O105)</f>
        <v>4</v>
      </c>
      <c r="Q105" s="60">
        <v>2</v>
      </c>
      <c r="R105" s="25">
        <v>24</v>
      </c>
      <c r="S105" s="62"/>
      <c r="T105" s="4">
        <v>8</v>
      </c>
      <c r="U105" s="11"/>
      <c r="V105" s="59"/>
      <c r="W105" s="25">
        <f>SUM(T105:V105)</f>
        <v>8</v>
      </c>
      <c r="X105" s="25"/>
    </row>
    <row r="106" spans="1:24" s="10" customFormat="1" ht="14.25" customHeight="1">
      <c r="A106" s="375"/>
      <c r="B106" s="70">
        <v>1</v>
      </c>
      <c r="C106" s="65"/>
      <c r="D106" s="65"/>
      <c r="E106" s="65"/>
      <c r="F106" s="65"/>
      <c r="G106" s="65">
        <v>4</v>
      </c>
      <c r="H106" s="65"/>
      <c r="I106" s="65"/>
      <c r="J106" s="65"/>
      <c r="K106" s="65"/>
      <c r="L106" s="65"/>
      <c r="M106" s="65"/>
      <c r="N106" s="66"/>
      <c r="O106" s="66"/>
      <c r="P106" s="51">
        <f>SUM(C106:O106)</f>
        <v>4</v>
      </c>
      <c r="Q106" s="75">
        <v>1</v>
      </c>
      <c r="R106" s="26">
        <v>12</v>
      </c>
      <c r="S106" s="69"/>
      <c r="T106" s="67">
        <v>4</v>
      </c>
      <c r="U106" s="65"/>
      <c r="V106" s="66"/>
      <c r="W106" s="26">
        <f>SUM(T106:V106)</f>
        <v>4</v>
      </c>
      <c r="X106" s="26"/>
    </row>
    <row r="107" spans="1:24" s="10" customFormat="1" ht="13.5" customHeight="1" thickBot="1">
      <c r="A107" s="375"/>
      <c r="B107" s="93">
        <v>2</v>
      </c>
      <c r="C107" s="86"/>
      <c r="D107" s="86"/>
      <c r="E107" s="86"/>
      <c r="F107" s="86"/>
      <c r="G107" s="86">
        <v>4</v>
      </c>
      <c r="H107" s="86"/>
      <c r="I107" s="86"/>
      <c r="J107" s="86"/>
      <c r="K107" s="86"/>
      <c r="L107" s="86"/>
      <c r="M107" s="86"/>
      <c r="N107" s="104"/>
      <c r="O107" s="104"/>
      <c r="P107" s="73">
        <f>SUM(C107:O107)</f>
        <v>4</v>
      </c>
      <c r="Q107" s="105">
        <v>1</v>
      </c>
      <c r="R107" s="27">
        <v>12</v>
      </c>
      <c r="S107" s="79">
        <v>1</v>
      </c>
      <c r="T107" s="97">
        <v>4</v>
      </c>
      <c r="U107" s="86">
        <v>2</v>
      </c>
      <c r="V107" s="104"/>
      <c r="W107" s="27">
        <f>SUM(T107:V107)</f>
        <v>6</v>
      </c>
      <c r="X107" s="27"/>
    </row>
    <row r="108" spans="1:24" s="10" customFormat="1" ht="18" customHeight="1" thickBot="1">
      <c r="A108" s="495"/>
      <c r="B108" s="371" t="s">
        <v>17</v>
      </c>
      <c r="C108" s="372"/>
      <c r="D108" s="372"/>
      <c r="E108" s="372"/>
      <c r="F108" s="372"/>
      <c r="G108" s="372"/>
      <c r="H108" s="372"/>
      <c r="I108" s="372"/>
      <c r="J108" s="372"/>
      <c r="K108" s="372"/>
      <c r="L108" s="372"/>
      <c r="M108" s="372"/>
      <c r="N108" s="372"/>
      <c r="O108" s="372"/>
      <c r="P108" s="373"/>
      <c r="Q108" s="90">
        <f aca="true" t="shared" si="21" ref="Q108:X108">SUM(Q105:Q107)</f>
        <v>4</v>
      </c>
      <c r="R108" s="89">
        <f t="shared" si="21"/>
        <v>48</v>
      </c>
      <c r="S108" s="90">
        <f t="shared" si="21"/>
        <v>1</v>
      </c>
      <c r="T108" s="89">
        <f t="shared" si="21"/>
        <v>16</v>
      </c>
      <c r="U108" s="89">
        <f t="shared" si="21"/>
        <v>2</v>
      </c>
      <c r="V108" s="89">
        <f t="shared" si="21"/>
        <v>0</v>
      </c>
      <c r="W108" s="5">
        <f t="shared" si="21"/>
        <v>18</v>
      </c>
      <c r="X108" s="5">
        <f t="shared" si="21"/>
        <v>0</v>
      </c>
    </row>
    <row r="109" spans="1:24" s="10" customFormat="1" ht="15" customHeight="1" thickBot="1">
      <c r="A109" s="369" t="s">
        <v>79</v>
      </c>
      <c r="B109" s="354">
        <v>1</v>
      </c>
      <c r="C109" s="354"/>
      <c r="D109" s="367"/>
      <c r="E109" s="367"/>
      <c r="F109" s="367"/>
      <c r="G109" s="364">
        <v>4</v>
      </c>
      <c r="H109" s="367"/>
      <c r="I109" s="367"/>
      <c r="J109" s="367"/>
      <c r="K109" s="367"/>
      <c r="L109" s="367"/>
      <c r="M109" s="367"/>
      <c r="N109" s="368"/>
      <c r="O109" s="368"/>
      <c r="P109" s="102">
        <v>4</v>
      </c>
      <c r="Q109" s="108">
        <v>2</v>
      </c>
      <c r="R109" s="109">
        <v>24</v>
      </c>
      <c r="S109" s="108"/>
      <c r="T109" s="110">
        <v>8</v>
      </c>
      <c r="U109" s="111"/>
      <c r="V109" s="112"/>
      <c r="W109" s="25">
        <f>SUM(T109:V109)</f>
        <v>8</v>
      </c>
      <c r="X109" s="160"/>
    </row>
    <row r="110" spans="1:24" s="10" customFormat="1" ht="25.5" customHeight="1" thickBot="1">
      <c r="A110" s="370"/>
      <c r="B110" s="371" t="s">
        <v>17</v>
      </c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72"/>
      <c r="O110" s="372"/>
      <c r="P110" s="373"/>
      <c r="Q110" s="24">
        <f>SUM(Q109)</f>
        <v>2</v>
      </c>
      <c r="R110" s="24">
        <f aca="true" t="shared" si="22" ref="R110:X110">SUM(R109)</f>
        <v>24</v>
      </c>
      <c r="S110" s="24">
        <f t="shared" si="22"/>
        <v>0</v>
      </c>
      <c r="T110" s="24">
        <f t="shared" si="22"/>
        <v>8</v>
      </c>
      <c r="U110" s="24">
        <f t="shared" si="22"/>
        <v>0</v>
      </c>
      <c r="V110" s="24">
        <f t="shared" si="22"/>
        <v>0</v>
      </c>
      <c r="W110" s="24">
        <f t="shared" si="22"/>
        <v>8</v>
      </c>
      <c r="X110" s="24">
        <f t="shared" si="22"/>
        <v>0</v>
      </c>
    </row>
    <row r="111" spans="1:58" s="50" customFormat="1" ht="42" customHeight="1" thickBot="1">
      <c r="A111" s="406" t="s">
        <v>0</v>
      </c>
      <c r="B111" s="444" t="s">
        <v>1</v>
      </c>
      <c r="C111" s="387" t="s">
        <v>62</v>
      </c>
      <c r="D111" s="388"/>
      <c r="E111" s="388"/>
      <c r="F111" s="388"/>
      <c r="G111" s="388"/>
      <c r="H111" s="388"/>
      <c r="I111" s="388"/>
      <c r="J111" s="388"/>
      <c r="K111" s="388"/>
      <c r="L111" s="388"/>
      <c r="M111" s="388"/>
      <c r="N111" s="388"/>
      <c r="O111" s="389"/>
      <c r="P111" s="369" t="s">
        <v>60</v>
      </c>
      <c r="Q111" s="406" t="s">
        <v>3</v>
      </c>
      <c r="R111" s="406" t="s">
        <v>59</v>
      </c>
      <c r="S111" s="406" t="s">
        <v>4</v>
      </c>
      <c r="T111" s="387" t="s">
        <v>5</v>
      </c>
      <c r="U111" s="388"/>
      <c r="V111" s="389"/>
      <c r="W111" s="424" t="s">
        <v>6</v>
      </c>
      <c r="X111" s="424" t="s">
        <v>7</v>
      </c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</row>
    <row r="112" spans="1:58" s="50" customFormat="1" ht="96" customHeight="1" thickBot="1">
      <c r="A112" s="407"/>
      <c r="B112" s="445"/>
      <c r="C112" s="172" t="s">
        <v>8</v>
      </c>
      <c r="D112" s="172" t="s">
        <v>9</v>
      </c>
      <c r="E112" s="172" t="s">
        <v>10</v>
      </c>
      <c r="F112" s="171" t="s">
        <v>11</v>
      </c>
      <c r="G112" s="172" t="s">
        <v>32</v>
      </c>
      <c r="H112" s="172" t="s">
        <v>12</v>
      </c>
      <c r="I112" s="172" t="s">
        <v>33</v>
      </c>
      <c r="J112" s="171"/>
      <c r="K112" s="171"/>
      <c r="L112" s="171"/>
      <c r="M112" s="171"/>
      <c r="N112" s="171"/>
      <c r="O112" s="172"/>
      <c r="P112" s="370"/>
      <c r="Q112" s="407"/>
      <c r="R112" s="407"/>
      <c r="S112" s="407"/>
      <c r="T112" s="172" t="s">
        <v>13</v>
      </c>
      <c r="U112" s="172" t="s">
        <v>14</v>
      </c>
      <c r="V112" s="172" t="s">
        <v>15</v>
      </c>
      <c r="W112" s="404"/>
      <c r="X112" s="40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</row>
    <row r="113" spans="1:58" s="50" customFormat="1" ht="12.75" customHeight="1">
      <c r="A113" s="369" t="s">
        <v>78</v>
      </c>
      <c r="B113" s="137">
        <v>1</v>
      </c>
      <c r="C113" s="72"/>
      <c r="D113" s="72"/>
      <c r="E113" s="72"/>
      <c r="F113" s="72"/>
      <c r="G113" s="72">
        <v>4</v>
      </c>
      <c r="H113" s="72"/>
      <c r="I113" s="72"/>
      <c r="J113" s="72"/>
      <c r="K113" s="72"/>
      <c r="L113" s="72"/>
      <c r="M113" s="72"/>
      <c r="N113" s="49"/>
      <c r="O113" s="49"/>
      <c r="P113" s="53">
        <v>4</v>
      </c>
      <c r="Q113" s="55">
        <v>2</v>
      </c>
      <c r="R113" s="106">
        <v>24</v>
      </c>
      <c r="S113" s="29"/>
      <c r="T113" s="28">
        <v>8</v>
      </c>
      <c r="U113" s="33"/>
      <c r="V113" s="53"/>
      <c r="W113" s="29">
        <f aca="true" t="shared" si="23" ref="W113:W124">SUM(T113:V113)</f>
        <v>8</v>
      </c>
      <c r="X113" s="29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</row>
    <row r="114" spans="1:58" s="50" customFormat="1" ht="12.75" customHeight="1">
      <c r="A114" s="375"/>
      <c r="B114" s="137">
        <v>2</v>
      </c>
      <c r="C114" s="72"/>
      <c r="D114" s="72"/>
      <c r="E114" s="72"/>
      <c r="F114" s="72"/>
      <c r="G114" s="72">
        <v>4</v>
      </c>
      <c r="H114" s="72"/>
      <c r="I114" s="72"/>
      <c r="J114" s="72"/>
      <c r="K114" s="72"/>
      <c r="L114" s="72"/>
      <c r="M114" s="72"/>
      <c r="N114" s="49"/>
      <c r="O114" s="49"/>
      <c r="P114" s="54">
        <v>4</v>
      </c>
      <c r="Q114" s="101">
        <v>1</v>
      </c>
      <c r="R114" s="100">
        <v>12</v>
      </c>
      <c r="S114" s="240">
        <v>1</v>
      </c>
      <c r="T114" s="74">
        <v>4</v>
      </c>
      <c r="U114" s="72">
        <v>2</v>
      </c>
      <c r="V114" s="54"/>
      <c r="W114" s="46">
        <f t="shared" si="23"/>
        <v>6</v>
      </c>
      <c r="X114" s="240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</row>
    <row r="115" spans="1:58" s="50" customFormat="1" ht="12.75" customHeight="1" thickBot="1">
      <c r="A115" s="375"/>
      <c r="B115" s="137">
        <v>1</v>
      </c>
      <c r="C115" s="72"/>
      <c r="D115" s="34"/>
      <c r="E115" s="34"/>
      <c r="F115" s="72"/>
      <c r="G115" s="72">
        <v>4</v>
      </c>
      <c r="H115" s="72"/>
      <c r="I115" s="72"/>
      <c r="J115" s="72"/>
      <c r="K115" s="72"/>
      <c r="L115" s="72"/>
      <c r="M115" s="72"/>
      <c r="N115" s="49"/>
      <c r="O115" s="49"/>
      <c r="P115" s="58">
        <v>4</v>
      </c>
      <c r="Q115" s="101">
        <v>1</v>
      </c>
      <c r="R115" s="100">
        <v>12</v>
      </c>
      <c r="S115" s="46"/>
      <c r="T115" s="45">
        <v>4</v>
      </c>
      <c r="U115" s="34"/>
      <c r="V115" s="58"/>
      <c r="W115" s="46">
        <f t="shared" si="23"/>
        <v>4</v>
      </c>
      <c r="X115" s="46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</row>
    <row r="116" spans="1:58" s="6" customFormat="1" ht="22.5" customHeight="1" thickBot="1">
      <c r="A116" s="370"/>
      <c r="B116" s="371" t="s">
        <v>17</v>
      </c>
      <c r="C116" s="372"/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  <c r="N116" s="372"/>
      <c r="O116" s="372"/>
      <c r="P116" s="373"/>
      <c r="Q116" s="5">
        <f aca="true" t="shared" si="24" ref="Q116:W116">SUM(Q113:Q115)</f>
        <v>4</v>
      </c>
      <c r="R116" s="5">
        <f t="shared" si="24"/>
        <v>48</v>
      </c>
      <c r="S116" s="24">
        <f t="shared" si="24"/>
        <v>1</v>
      </c>
      <c r="T116" s="5">
        <f t="shared" si="24"/>
        <v>16</v>
      </c>
      <c r="U116" s="5">
        <f t="shared" si="24"/>
        <v>2</v>
      </c>
      <c r="V116" s="5">
        <f t="shared" si="24"/>
        <v>0</v>
      </c>
      <c r="W116" s="5">
        <f t="shared" si="24"/>
        <v>18</v>
      </c>
      <c r="X116" s="5">
        <v>0</v>
      </c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</row>
    <row r="117" spans="1:24" s="10" customFormat="1" ht="15" customHeight="1" thickBot="1">
      <c r="A117" s="377" t="s">
        <v>102</v>
      </c>
      <c r="B117" s="137">
        <v>1</v>
      </c>
      <c r="C117" s="137"/>
      <c r="D117" s="137"/>
      <c r="E117" s="137"/>
      <c r="F117" s="137"/>
      <c r="G117" s="137">
        <v>4</v>
      </c>
      <c r="H117" s="137"/>
      <c r="I117" s="137"/>
      <c r="J117" s="137"/>
      <c r="K117" s="137"/>
      <c r="L117" s="137"/>
      <c r="M117" s="137"/>
      <c r="N117" s="137"/>
      <c r="O117" s="137"/>
      <c r="P117" s="137">
        <f>SUM(C117:O117)</f>
        <v>4</v>
      </c>
      <c r="Q117" s="137">
        <v>3</v>
      </c>
      <c r="R117" s="137">
        <v>30</v>
      </c>
      <c r="S117" s="137">
        <v>3</v>
      </c>
      <c r="T117" s="137">
        <v>12</v>
      </c>
      <c r="U117" s="137">
        <v>6</v>
      </c>
      <c r="V117" s="137"/>
      <c r="W117" s="137">
        <f>SUM(T117:V117)</f>
        <v>18</v>
      </c>
      <c r="X117" s="137"/>
    </row>
    <row r="118" spans="1:24" s="10" customFormat="1" ht="41.25" customHeight="1" thickBot="1">
      <c r="A118" s="378"/>
      <c r="B118" s="371" t="s">
        <v>17</v>
      </c>
      <c r="C118" s="372"/>
      <c r="D118" s="372"/>
      <c r="E118" s="372"/>
      <c r="F118" s="372"/>
      <c r="G118" s="372"/>
      <c r="H118" s="372"/>
      <c r="I118" s="372"/>
      <c r="J118" s="372"/>
      <c r="K118" s="372"/>
      <c r="L118" s="372"/>
      <c r="M118" s="372"/>
      <c r="N118" s="372"/>
      <c r="O118" s="372"/>
      <c r="P118" s="372"/>
      <c r="Q118" s="5">
        <f>SUM(Q117)</f>
        <v>3</v>
      </c>
      <c r="R118" s="5">
        <f aca="true" t="shared" si="25" ref="R118:X118">SUM(R117)</f>
        <v>30</v>
      </c>
      <c r="S118" s="5">
        <f t="shared" si="25"/>
        <v>3</v>
      </c>
      <c r="T118" s="5">
        <f t="shared" si="25"/>
        <v>12</v>
      </c>
      <c r="U118" s="5">
        <f t="shared" si="25"/>
        <v>6</v>
      </c>
      <c r="V118" s="5">
        <f t="shared" si="25"/>
        <v>0</v>
      </c>
      <c r="W118" s="5">
        <f>SUM(T118:V118)</f>
        <v>18</v>
      </c>
      <c r="X118" s="5">
        <f t="shared" si="25"/>
        <v>0</v>
      </c>
    </row>
    <row r="119" spans="1:58" s="50" customFormat="1" ht="12.75" customHeight="1">
      <c r="A119" s="380" t="s">
        <v>92</v>
      </c>
      <c r="B119" s="348">
        <v>2</v>
      </c>
      <c r="C119" s="259"/>
      <c r="D119" s="259"/>
      <c r="E119" s="259"/>
      <c r="F119" s="259"/>
      <c r="G119" s="259">
        <v>4</v>
      </c>
      <c r="H119" s="259"/>
      <c r="I119" s="259"/>
      <c r="J119" s="259"/>
      <c r="K119" s="259"/>
      <c r="L119" s="259"/>
      <c r="M119" s="259"/>
      <c r="N119" s="259"/>
      <c r="O119" s="259"/>
      <c r="P119" s="349">
        <f>SUM(C119:O119)</f>
        <v>4</v>
      </c>
      <c r="Q119" s="240">
        <v>2</v>
      </c>
      <c r="R119" s="240">
        <v>20</v>
      </c>
      <c r="S119" s="240">
        <v>1</v>
      </c>
      <c r="T119" s="338">
        <v>8</v>
      </c>
      <c r="U119" s="72">
        <v>2</v>
      </c>
      <c r="V119" s="54"/>
      <c r="W119" s="240">
        <f t="shared" si="23"/>
        <v>10</v>
      </c>
      <c r="X119" s="240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</row>
    <row r="120" spans="1:58" s="50" customFormat="1" ht="12.75" customHeight="1" thickBot="1">
      <c r="A120" s="390"/>
      <c r="B120" s="41">
        <v>1</v>
      </c>
      <c r="C120" s="42"/>
      <c r="D120" s="42"/>
      <c r="E120" s="42"/>
      <c r="F120" s="42"/>
      <c r="G120" s="42">
        <v>2</v>
      </c>
      <c r="H120" s="42"/>
      <c r="I120" s="42"/>
      <c r="J120" s="42"/>
      <c r="K120" s="42"/>
      <c r="L120" s="42"/>
      <c r="M120" s="42"/>
      <c r="N120" s="42"/>
      <c r="O120" s="42"/>
      <c r="P120" s="43">
        <f>SUM(C120:O120)</f>
        <v>2</v>
      </c>
      <c r="Q120" s="52">
        <v>4</v>
      </c>
      <c r="R120" s="52">
        <v>48</v>
      </c>
      <c r="S120" s="52"/>
      <c r="T120" s="41">
        <v>8</v>
      </c>
      <c r="U120" s="82"/>
      <c r="V120" s="158"/>
      <c r="W120" s="52">
        <f t="shared" si="23"/>
        <v>8</v>
      </c>
      <c r="X120" s="32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</row>
    <row r="121" spans="1:58" s="6" customFormat="1" ht="26.25" customHeight="1" thickBot="1">
      <c r="A121" s="391"/>
      <c r="B121" s="392" t="s">
        <v>17</v>
      </c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4"/>
      <c r="Q121" s="163">
        <f aca="true" t="shared" si="26" ref="Q121:X121">SUM(Q119:Q120)</f>
        <v>6</v>
      </c>
      <c r="R121" s="163">
        <f t="shared" si="26"/>
        <v>68</v>
      </c>
      <c r="S121" s="163">
        <f t="shared" si="26"/>
        <v>1</v>
      </c>
      <c r="T121" s="163">
        <f t="shared" si="26"/>
        <v>16</v>
      </c>
      <c r="U121" s="163">
        <f t="shared" si="26"/>
        <v>2</v>
      </c>
      <c r="V121" s="163">
        <f t="shared" si="26"/>
        <v>0</v>
      </c>
      <c r="W121" s="163">
        <f t="shared" si="26"/>
        <v>18</v>
      </c>
      <c r="X121" s="163">
        <f t="shared" si="26"/>
        <v>0</v>
      </c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</row>
    <row r="122" spans="1:58" s="50" customFormat="1" ht="12.75" customHeight="1">
      <c r="A122" s="369" t="s">
        <v>34</v>
      </c>
      <c r="B122" s="74">
        <v>2</v>
      </c>
      <c r="C122" s="72"/>
      <c r="D122" s="72"/>
      <c r="E122" s="72"/>
      <c r="F122" s="72"/>
      <c r="G122" s="72"/>
      <c r="H122" s="72"/>
      <c r="I122" s="72">
        <v>4</v>
      </c>
      <c r="J122" s="72"/>
      <c r="K122" s="72"/>
      <c r="L122" s="72"/>
      <c r="M122" s="72"/>
      <c r="N122" s="72"/>
      <c r="O122" s="72"/>
      <c r="P122" s="49">
        <f>SUM(C122:O122)</f>
        <v>4</v>
      </c>
      <c r="Q122" s="36">
        <v>1</v>
      </c>
      <c r="R122" s="29">
        <v>12</v>
      </c>
      <c r="S122" s="55"/>
      <c r="T122" s="28">
        <v>4</v>
      </c>
      <c r="U122" s="33"/>
      <c r="V122" s="48"/>
      <c r="W122" s="29">
        <f t="shared" si="23"/>
        <v>4</v>
      </c>
      <c r="X122" s="29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</row>
    <row r="123" spans="1:58" s="50" customFormat="1" ht="12.75" customHeight="1" thickBot="1">
      <c r="A123" s="375"/>
      <c r="B123" s="31">
        <v>4</v>
      </c>
      <c r="C123" s="35"/>
      <c r="D123" s="35"/>
      <c r="E123" s="35"/>
      <c r="F123" s="35"/>
      <c r="G123" s="35"/>
      <c r="H123" s="35"/>
      <c r="I123" s="35">
        <v>6</v>
      </c>
      <c r="J123" s="35"/>
      <c r="K123" s="35"/>
      <c r="L123" s="35"/>
      <c r="M123" s="35"/>
      <c r="N123" s="35"/>
      <c r="O123" s="35"/>
      <c r="P123" s="83">
        <f>SUM(C123:O123)</f>
        <v>6</v>
      </c>
      <c r="Q123" s="37">
        <v>2</v>
      </c>
      <c r="R123" s="32">
        <v>20</v>
      </c>
      <c r="S123" s="39">
        <v>1</v>
      </c>
      <c r="T123" s="45">
        <v>12</v>
      </c>
      <c r="U123" s="34">
        <v>2</v>
      </c>
      <c r="V123" s="56"/>
      <c r="W123" s="32">
        <f t="shared" si="23"/>
        <v>14</v>
      </c>
      <c r="X123" s="32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</row>
    <row r="124" spans="1:58" s="6" customFormat="1" ht="26.25" customHeight="1" thickBot="1">
      <c r="A124" s="370"/>
      <c r="B124" s="371" t="s">
        <v>17</v>
      </c>
      <c r="C124" s="372"/>
      <c r="D124" s="372"/>
      <c r="E124" s="372"/>
      <c r="F124" s="372"/>
      <c r="G124" s="372"/>
      <c r="H124" s="372"/>
      <c r="I124" s="372"/>
      <c r="J124" s="372"/>
      <c r="K124" s="372"/>
      <c r="L124" s="372"/>
      <c r="M124" s="372"/>
      <c r="N124" s="372"/>
      <c r="O124" s="372"/>
      <c r="P124" s="373"/>
      <c r="Q124" s="89">
        <f aca="true" t="shared" si="27" ref="Q124:V124">SUM(Q122:Q123)</f>
        <v>3</v>
      </c>
      <c r="R124" s="89">
        <f t="shared" si="27"/>
        <v>32</v>
      </c>
      <c r="S124" s="90">
        <f t="shared" si="27"/>
        <v>1</v>
      </c>
      <c r="T124" s="89">
        <f t="shared" si="27"/>
        <v>16</v>
      </c>
      <c r="U124" s="89">
        <f t="shared" si="27"/>
        <v>2</v>
      </c>
      <c r="V124" s="89">
        <f t="shared" si="27"/>
        <v>0</v>
      </c>
      <c r="W124" s="89">
        <f t="shared" si="23"/>
        <v>18</v>
      </c>
      <c r="X124" s="89">
        <v>0</v>
      </c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</row>
    <row r="125" spans="1:58" s="14" customFormat="1" ht="23.25" customHeight="1" thickBot="1">
      <c r="A125" s="302" t="s">
        <v>17</v>
      </c>
      <c r="B125" s="302"/>
      <c r="C125" s="302">
        <f>SUM(C8:C11,C13:C14,C16:C18,C20,C22:C26,C31:C32,C34:C37,C39:C42,C44:C48,C50:C53,C55:C59,C61:C62,C64:C67,C72,C74:C82,C84:C87,C89:C92,C94:C98,C100:C103,C105:C107,C109,C113:C115,C117,C119:C120,C122:C123)</f>
        <v>52</v>
      </c>
      <c r="D125" s="302">
        <f aca="true" t="shared" si="28" ref="D125:X125">SUM(D8:D11,D13:D14,D16:D18,D20,D22:D26,D31:D32,D34:D37,D39:D42,D44:D48,D50:D53,D55:D59,D61:D62,D64:D67,D72,D74:D82,D84:D87,D89:D92,D94:D98,D100:D103,D105:D107,D109,D113:D115,D117,D119:D120,D122:D123)</f>
        <v>24</v>
      </c>
      <c r="E125" s="302">
        <f t="shared" si="28"/>
        <v>98</v>
      </c>
      <c r="F125" s="302">
        <f t="shared" si="28"/>
        <v>4</v>
      </c>
      <c r="G125" s="302">
        <f t="shared" si="28"/>
        <v>54</v>
      </c>
      <c r="H125" s="302">
        <f t="shared" si="28"/>
        <v>86</v>
      </c>
      <c r="I125" s="302">
        <f t="shared" si="28"/>
        <v>10</v>
      </c>
      <c r="J125" s="302">
        <f t="shared" si="28"/>
        <v>0</v>
      </c>
      <c r="K125" s="302">
        <f t="shared" si="28"/>
        <v>0</v>
      </c>
      <c r="L125" s="302">
        <f t="shared" si="28"/>
        <v>0</v>
      </c>
      <c r="M125" s="302">
        <f t="shared" si="28"/>
        <v>0</v>
      </c>
      <c r="N125" s="302">
        <f t="shared" si="28"/>
        <v>0</v>
      </c>
      <c r="O125" s="302">
        <f t="shared" si="28"/>
        <v>0</v>
      </c>
      <c r="P125" s="302">
        <f t="shared" si="28"/>
        <v>328</v>
      </c>
      <c r="Q125" s="302">
        <f t="shared" si="28"/>
        <v>113</v>
      </c>
      <c r="R125" s="302">
        <f t="shared" si="28"/>
        <v>1419</v>
      </c>
      <c r="S125" s="302">
        <f t="shared" si="28"/>
        <v>54</v>
      </c>
      <c r="T125" s="302">
        <f t="shared" si="28"/>
        <v>472</v>
      </c>
      <c r="U125" s="302">
        <f t="shared" si="28"/>
        <v>52</v>
      </c>
      <c r="V125" s="302">
        <f t="shared" si="28"/>
        <v>79</v>
      </c>
      <c r="W125" s="302">
        <f t="shared" si="28"/>
        <v>603</v>
      </c>
      <c r="X125" s="302">
        <f t="shared" si="28"/>
        <v>168</v>
      </c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</row>
    <row r="126" spans="1:58" s="3" customFormat="1" ht="27" customHeight="1" thickBot="1">
      <c r="A126" s="408" t="s">
        <v>94</v>
      </c>
      <c r="B126" s="409"/>
      <c r="C126" s="409"/>
      <c r="D126" s="409"/>
      <c r="E126" s="409"/>
      <c r="F126" s="409"/>
      <c r="G126" s="409"/>
      <c r="H126" s="409"/>
      <c r="I126" s="409"/>
      <c r="J126" s="409"/>
      <c r="K126" s="409"/>
      <c r="L126" s="409"/>
      <c r="M126" s="409"/>
      <c r="N126" s="409"/>
      <c r="O126" s="409"/>
      <c r="P126" s="409"/>
      <c r="Q126" s="409"/>
      <c r="R126" s="409"/>
      <c r="S126" s="409"/>
      <c r="T126" s="409"/>
      <c r="U126" s="409"/>
      <c r="V126" s="409"/>
      <c r="W126" s="409"/>
      <c r="X126" s="410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</row>
    <row r="127" spans="1:58" s="50" customFormat="1" ht="39" customHeight="1" thickBot="1">
      <c r="A127" s="374" t="s">
        <v>0</v>
      </c>
      <c r="B127" s="376" t="s">
        <v>1</v>
      </c>
      <c r="C127" s="374" t="s">
        <v>63</v>
      </c>
      <c r="D127" s="374"/>
      <c r="E127" s="374"/>
      <c r="F127" s="374"/>
      <c r="G127" s="374"/>
      <c r="H127" s="374"/>
      <c r="I127" s="374"/>
      <c r="J127" s="374"/>
      <c r="K127" s="374"/>
      <c r="L127" s="374"/>
      <c r="M127" s="374"/>
      <c r="N127" s="374"/>
      <c r="O127" s="374"/>
      <c r="P127" s="379" t="s">
        <v>60</v>
      </c>
      <c r="Q127" s="374" t="s">
        <v>3</v>
      </c>
      <c r="R127" s="374" t="s">
        <v>59</v>
      </c>
      <c r="S127" s="374" t="s">
        <v>4</v>
      </c>
      <c r="T127" s="374" t="s">
        <v>5</v>
      </c>
      <c r="U127" s="374"/>
      <c r="V127" s="374"/>
      <c r="W127" s="405" t="s">
        <v>6</v>
      </c>
      <c r="X127" s="405" t="s">
        <v>7</v>
      </c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</row>
    <row r="128" spans="1:58" s="50" customFormat="1" ht="84" customHeight="1" thickBot="1">
      <c r="A128" s="374"/>
      <c r="B128" s="376"/>
      <c r="C128" s="172" t="s">
        <v>84</v>
      </c>
      <c r="D128" s="172" t="s">
        <v>85</v>
      </c>
      <c r="E128" s="172" t="s">
        <v>86</v>
      </c>
      <c r="F128" s="172" t="s">
        <v>35</v>
      </c>
      <c r="G128" s="172" t="s">
        <v>36</v>
      </c>
      <c r="H128" s="172" t="s">
        <v>97</v>
      </c>
      <c r="I128" s="352" t="s">
        <v>95</v>
      </c>
      <c r="J128" s="172" t="s">
        <v>37</v>
      </c>
      <c r="K128" s="172"/>
      <c r="L128" s="44"/>
      <c r="M128" s="171"/>
      <c r="N128" s="171"/>
      <c r="O128" s="172"/>
      <c r="P128" s="379"/>
      <c r="Q128" s="374"/>
      <c r="R128" s="374"/>
      <c r="S128" s="374"/>
      <c r="T128" s="172" t="s">
        <v>13</v>
      </c>
      <c r="U128" s="172" t="s">
        <v>14</v>
      </c>
      <c r="V128" s="172" t="s">
        <v>15</v>
      </c>
      <c r="W128" s="405"/>
      <c r="X128" s="405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</row>
    <row r="129" spans="1:58" s="50" customFormat="1" ht="12.75" customHeight="1" thickBot="1">
      <c r="A129" s="383" t="s">
        <v>38</v>
      </c>
      <c r="B129" s="40">
        <v>1</v>
      </c>
      <c r="C129" s="33">
        <v>4</v>
      </c>
      <c r="D129" s="260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53">
        <v>4</v>
      </c>
      <c r="Q129" s="36">
        <v>2</v>
      </c>
      <c r="R129" s="29">
        <v>20</v>
      </c>
      <c r="S129" s="55">
        <v>1</v>
      </c>
      <c r="T129" s="40">
        <v>8</v>
      </c>
      <c r="U129" s="33">
        <v>1</v>
      </c>
      <c r="V129" s="48"/>
      <c r="W129" s="44">
        <f>SUM(T129:V129)</f>
        <v>9</v>
      </c>
      <c r="X129" s="4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</row>
    <row r="130" spans="1:58" s="6" customFormat="1" ht="30" customHeight="1" thickBot="1">
      <c r="A130" s="384"/>
      <c r="B130" s="371" t="s">
        <v>17</v>
      </c>
      <c r="C130" s="372"/>
      <c r="D130" s="372"/>
      <c r="E130" s="372"/>
      <c r="F130" s="372"/>
      <c r="G130" s="372"/>
      <c r="H130" s="372"/>
      <c r="I130" s="372"/>
      <c r="J130" s="372"/>
      <c r="K130" s="372"/>
      <c r="L130" s="372"/>
      <c r="M130" s="372"/>
      <c r="N130" s="372"/>
      <c r="O130" s="372"/>
      <c r="P130" s="372"/>
      <c r="Q130" s="5">
        <f>SUM(Q129:Q129)</f>
        <v>2</v>
      </c>
      <c r="R130" s="5">
        <f>SUM(R129:R129)</f>
        <v>20</v>
      </c>
      <c r="S130" s="6">
        <f>SUM(S129:S129)</f>
        <v>1</v>
      </c>
      <c r="T130" s="5">
        <f>SUM(T129:T129)</f>
        <v>8</v>
      </c>
      <c r="U130" s="5">
        <f>SUM(U129:U129)</f>
        <v>1</v>
      </c>
      <c r="V130" s="5"/>
      <c r="W130" s="353">
        <f>SUM(T130:V130)</f>
        <v>9</v>
      </c>
      <c r="X130" s="5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</row>
    <row r="131" spans="1:24" s="10" customFormat="1" ht="12.75" customHeight="1">
      <c r="A131" s="369" t="s">
        <v>87</v>
      </c>
      <c r="B131" s="354">
        <v>1</v>
      </c>
      <c r="C131" s="355">
        <v>4</v>
      </c>
      <c r="D131" s="356"/>
      <c r="E131" s="356"/>
      <c r="F131" s="356"/>
      <c r="G131" s="356"/>
      <c r="H131" s="356"/>
      <c r="I131" s="356"/>
      <c r="J131" s="356"/>
      <c r="K131" s="356"/>
      <c r="L131" s="356"/>
      <c r="M131" s="356"/>
      <c r="N131" s="356"/>
      <c r="O131" s="356"/>
      <c r="P131" s="357">
        <v>4</v>
      </c>
      <c r="Q131" s="238">
        <v>1</v>
      </c>
      <c r="R131" s="238">
        <v>10</v>
      </c>
      <c r="S131" s="358"/>
      <c r="T131" s="354">
        <v>4</v>
      </c>
      <c r="U131" s="355"/>
      <c r="V131" s="359"/>
      <c r="W131" s="360">
        <f>SUM(T131:V131)</f>
        <v>4</v>
      </c>
      <c r="X131" s="359"/>
    </row>
    <row r="132" spans="1:24" s="10" customFormat="1" ht="15" customHeight="1" thickBot="1">
      <c r="A132" s="375"/>
      <c r="B132" s="93">
        <v>2</v>
      </c>
      <c r="C132" s="86">
        <v>4</v>
      </c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104">
        <v>4</v>
      </c>
      <c r="Q132" s="27">
        <v>1</v>
      </c>
      <c r="R132" s="27">
        <v>10</v>
      </c>
      <c r="S132" s="105">
        <v>1</v>
      </c>
      <c r="T132" s="93">
        <v>4</v>
      </c>
      <c r="U132" s="86">
        <v>1</v>
      </c>
      <c r="V132" s="73"/>
      <c r="W132" s="361">
        <f>SUM(T132:V132)</f>
        <v>5</v>
      </c>
      <c r="X132" s="73"/>
    </row>
    <row r="133" spans="1:24" s="10" customFormat="1" ht="26.25" customHeight="1" thickBot="1">
      <c r="A133" s="370"/>
      <c r="B133" s="371" t="s">
        <v>17</v>
      </c>
      <c r="C133" s="372"/>
      <c r="D133" s="372"/>
      <c r="E133" s="372"/>
      <c r="F133" s="372"/>
      <c r="G133" s="372"/>
      <c r="H133" s="372"/>
      <c r="I133" s="372"/>
      <c r="J133" s="372"/>
      <c r="K133" s="372"/>
      <c r="L133" s="372"/>
      <c r="M133" s="372"/>
      <c r="N133" s="372"/>
      <c r="O133" s="372"/>
      <c r="P133" s="372"/>
      <c r="Q133" s="5">
        <f aca="true" t="shared" si="29" ref="Q133:W133">SUM(Q131:Q132)</f>
        <v>2</v>
      </c>
      <c r="R133" s="5">
        <f t="shared" si="29"/>
        <v>20</v>
      </c>
      <c r="S133" s="6">
        <f t="shared" si="29"/>
        <v>1</v>
      </c>
      <c r="T133" s="5">
        <f t="shared" si="29"/>
        <v>8</v>
      </c>
      <c r="U133" s="5">
        <f t="shared" si="29"/>
        <v>1</v>
      </c>
      <c r="V133" s="5">
        <f t="shared" si="29"/>
        <v>0</v>
      </c>
      <c r="W133" s="5">
        <f t="shared" si="29"/>
        <v>9</v>
      </c>
      <c r="X133" s="362"/>
    </row>
    <row r="134" spans="1:24" s="176" customFormat="1" ht="15.75" customHeight="1" thickBot="1">
      <c r="A134" s="377" t="s">
        <v>39</v>
      </c>
      <c r="B134" s="129">
        <v>1</v>
      </c>
      <c r="C134" s="241"/>
      <c r="D134" s="241"/>
      <c r="E134" s="143">
        <v>2</v>
      </c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125">
        <v>2</v>
      </c>
      <c r="Q134" s="194">
        <v>3</v>
      </c>
      <c r="R134" s="127">
        <v>30</v>
      </c>
      <c r="S134" s="126">
        <v>1</v>
      </c>
      <c r="T134" s="198">
        <v>6</v>
      </c>
      <c r="U134" s="124">
        <v>2</v>
      </c>
      <c r="V134" s="130"/>
      <c r="W134" s="127">
        <f>SUM(T134:V134)</f>
        <v>8</v>
      </c>
      <c r="X134" s="127"/>
    </row>
    <row r="135" spans="1:58" s="181" customFormat="1" ht="25.5" customHeight="1" thickBot="1">
      <c r="A135" s="378"/>
      <c r="B135" s="400" t="s">
        <v>17</v>
      </c>
      <c r="C135" s="401"/>
      <c r="D135" s="401"/>
      <c r="E135" s="401"/>
      <c r="F135" s="401"/>
      <c r="G135" s="401"/>
      <c r="H135" s="401"/>
      <c r="I135" s="401"/>
      <c r="J135" s="401"/>
      <c r="K135" s="401"/>
      <c r="L135" s="401"/>
      <c r="M135" s="401"/>
      <c r="N135" s="401"/>
      <c r="O135" s="401"/>
      <c r="P135" s="401"/>
      <c r="Q135" s="182">
        <f aca="true" t="shared" si="30" ref="Q135:W135">SUM(Q134:Q134)</f>
        <v>3</v>
      </c>
      <c r="R135" s="182">
        <f t="shared" si="30"/>
        <v>30</v>
      </c>
      <c r="S135" s="195">
        <f t="shared" si="30"/>
        <v>1</v>
      </c>
      <c r="T135" s="182">
        <f t="shared" si="30"/>
        <v>6</v>
      </c>
      <c r="U135" s="182">
        <f t="shared" si="30"/>
        <v>2</v>
      </c>
      <c r="V135" s="182">
        <f t="shared" si="30"/>
        <v>0</v>
      </c>
      <c r="W135" s="182">
        <f t="shared" si="30"/>
        <v>8</v>
      </c>
      <c r="X135" s="182">
        <f>SUM(X134)</f>
        <v>0</v>
      </c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6"/>
      <c r="AT135" s="176"/>
      <c r="AU135" s="176"/>
      <c r="AV135" s="176"/>
      <c r="AW135" s="176"/>
      <c r="AX135" s="176"/>
      <c r="AY135" s="176"/>
      <c r="AZ135" s="176"/>
      <c r="BA135" s="176"/>
      <c r="BB135" s="176"/>
      <c r="BC135" s="176"/>
      <c r="BD135" s="176"/>
      <c r="BE135" s="176"/>
      <c r="BF135" s="176"/>
    </row>
    <row r="136" spans="1:24" s="176" customFormat="1" ht="15" customHeight="1">
      <c r="A136" s="369" t="s">
        <v>40</v>
      </c>
      <c r="B136" s="129">
        <v>1</v>
      </c>
      <c r="C136" s="124"/>
      <c r="D136" s="124"/>
      <c r="E136" s="143"/>
      <c r="F136" s="124">
        <v>4</v>
      </c>
      <c r="G136" s="124"/>
      <c r="H136" s="124"/>
      <c r="I136" s="124"/>
      <c r="J136" s="124"/>
      <c r="K136" s="124"/>
      <c r="L136" s="124"/>
      <c r="M136" s="124"/>
      <c r="N136" s="124"/>
      <c r="O136" s="124"/>
      <c r="P136" s="130">
        <f>SUM(C136:O136)</f>
        <v>4</v>
      </c>
      <c r="Q136" s="127">
        <v>2</v>
      </c>
      <c r="R136" s="127">
        <v>20</v>
      </c>
      <c r="S136" s="126"/>
      <c r="T136" s="129">
        <v>8</v>
      </c>
      <c r="U136" s="126"/>
      <c r="V136" s="130"/>
      <c r="W136" s="127">
        <f>SUM(T136:V136)</f>
        <v>8</v>
      </c>
      <c r="X136" s="127"/>
    </row>
    <row r="137" spans="1:24" s="176" customFormat="1" ht="13.5" customHeight="1">
      <c r="A137" s="375"/>
      <c r="B137" s="120">
        <v>1</v>
      </c>
      <c r="C137" s="121"/>
      <c r="D137" s="121"/>
      <c r="E137" s="149">
        <v>2</v>
      </c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2">
        <f>SUM(C137:O137)</f>
        <v>2</v>
      </c>
      <c r="Q137" s="119">
        <v>1</v>
      </c>
      <c r="R137" s="119">
        <v>10</v>
      </c>
      <c r="S137" s="131"/>
      <c r="T137" s="120">
        <v>2</v>
      </c>
      <c r="U137" s="131"/>
      <c r="V137" s="122"/>
      <c r="W137" s="119">
        <f>SUM(T137:V137)</f>
        <v>2</v>
      </c>
      <c r="X137" s="119"/>
    </row>
    <row r="138" spans="1:24" s="176" customFormat="1" ht="13.5" customHeight="1">
      <c r="A138" s="375"/>
      <c r="B138" s="120">
        <v>2</v>
      </c>
      <c r="C138" s="121"/>
      <c r="D138" s="121"/>
      <c r="E138" s="193">
        <v>2</v>
      </c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2">
        <f>SUM(C138:O138)</f>
        <v>2</v>
      </c>
      <c r="Q138" s="119">
        <v>1</v>
      </c>
      <c r="R138" s="119">
        <v>10</v>
      </c>
      <c r="S138" s="131"/>
      <c r="T138" s="120">
        <v>2</v>
      </c>
      <c r="U138" s="131"/>
      <c r="V138" s="122"/>
      <c r="W138" s="119">
        <f>SUM(T138:V138)</f>
        <v>2</v>
      </c>
      <c r="X138" s="119"/>
    </row>
    <row r="139" spans="1:58" s="175" customFormat="1" ht="13.5" customHeight="1" thickBot="1">
      <c r="A139" s="375"/>
      <c r="B139" s="156">
        <v>3</v>
      </c>
      <c r="C139" s="157"/>
      <c r="D139" s="157"/>
      <c r="E139" s="196">
        <v>2</v>
      </c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209">
        <f>SUM(C139:O139)</f>
        <v>2</v>
      </c>
      <c r="Q139" s="159">
        <v>1</v>
      </c>
      <c r="R139" s="159">
        <v>10</v>
      </c>
      <c r="S139" s="196"/>
      <c r="T139" s="156">
        <v>2</v>
      </c>
      <c r="U139" s="157"/>
      <c r="V139" s="179"/>
      <c r="W139" s="135">
        <f>SUM(T139:V139)</f>
        <v>2</v>
      </c>
      <c r="X139" s="159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4"/>
      <c r="BA139" s="174"/>
      <c r="BB139" s="174"/>
      <c r="BC139" s="174"/>
      <c r="BD139" s="174"/>
      <c r="BE139" s="174"/>
      <c r="BF139" s="174"/>
    </row>
    <row r="140" spans="1:58" s="6" customFormat="1" ht="21" customHeight="1" thickBot="1">
      <c r="A140" s="370"/>
      <c r="B140" s="371" t="s">
        <v>17</v>
      </c>
      <c r="C140" s="372"/>
      <c r="D140" s="372"/>
      <c r="E140" s="372"/>
      <c r="F140" s="372"/>
      <c r="G140" s="372"/>
      <c r="H140" s="372"/>
      <c r="I140" s="372"/>
      <c r="J140" s="372"/>
      <c r="K140" s="372"/>
      <c r="L140" s="372"/>
      <c r="M140" s="372"/>
      <c r="N140" s="372"/>
      <c r="O140" s="372"/>
      <c r="P140" s="372"/>
      <c r="Q140" s="5">
        <f aca="true" t="shared" si="31" ref="Q140:X140">SUM(Q136:Q139)</f>
        <v>5</v>
      </c>
      <c r="R140" s="5">
        <f t="shared" si="31"/>
        <v>50</v>
      </c>
      <c r="S140" s="6">
        <f t="shared" si="31"/>
        <v>0</v>
      </c>
      <c r="T140" s="94">
        <f t="shared" si="31"/>
        <v>14</v>
      </c>
      <c r="U140" s="95">
        <f t="shared" si="31"/>
        <v>0</v>
      </c>
      <c r="V140" s="96">
        <f t="shared" si="31"/>
        <v>0</v>
      </c>
      <c r="W140" s="5">
        <f t="shared" si="31"/>
        <v>14</v>
      </c>
      <c r="X140" s="5">
        <f t="shared" si="31"/>
        <v>0</v>
      </c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</row>
    <row r="141" spans="1:24" s="176" customFormat="1" ht="13.5" customHeight="1">
      <c r="A141" s="375" t="s">
        <v>41</v>
      </c>
      <c r="B141" s="132">
        <v>1</v>
      </c>
      <c r="C141" s="118"/>
      <c r="D141" s="118">
        <v>2</v>
      </c>
      <c r="E141" s="118"/>
      <c r="F141" s="118"/>
      <c r="G141" s="183"/>
      <c r="H141" s="124"/>
      <c r="J141" s="118"/>
      <c r="K141" s="118"/>
      <c r="L141" s="118"/>
      <c r="M141" s="118"/>
      <c r="N141" s="118"/>
      <c r="O141" s="118"/>
      <c r="P141" s="186">
        <f aca="true" t="shared" si="32" ref="P141:P146">SUM(C141:O141)</f>
        <v>2</v>
      </c>
      <c r="Q141" s="185">
        <v>2</v>
      </c>
      <c r="R141" s="185">
        <v>20</v>
      </c>
      <c r="S141" s="197"/>
      <c r="T141" s="132">
        <v>4</v>
      </c>
      <c r="U141" s="118"/>
      <c r="V141" s="184"/>
      <c r="W141" s="127">
        <f aca="true" t="shared" si="33" ref="W141:W146">T141+U141+V141</f>
        <v>4</v>
      </c>
      <c r="X141" s="127"/>
    </row>
    <row r="142" spans="1:24" s="176" customFormat="1" ht="13.5" customHeight="1">
      <c r="A142" s="375"/>
      <c r="B142" s="120">
        <v>1</v>
      </c>
      <c r="C142" s="121"/>
      <c r="D142" s="121"/>
      <c r="E142" s="121">
        <v>2</v>
      </c>
      <c r="F142" s="214"/>
      <c r="G142" s="199"/>
      <c r="H142" s="121"/>
      <c r="I142" s="154"/>
      <c r="J142" s="121"/>
      <c r="K142" s="121"/>
      <c r="L142" s="121"/>
      <c r="M142" s="121"/>
      <c r="N142" s="121"/>
      <c r="O142" s="121"/>
      <c r="P142" s="186">
        <f t="shared" si="32"/>
        <v>2</v>
      </c>
      <c r="Q142" s="119">
        <v>2</v>
      </c>
      <c r="R142" s="119">
        <v>20</v>
      </c>
      <c r="S142" s="131"/>
      <c r="T142" s="132">
        <v>4</v>
      </c>
      <c r="U142" s="121"/>
      <c r="V142" s="122"/>
      <c r="W142" s="119">
        <f t="shared" si="33"/>
        <v>4</v>
      </c>
      <c r="X142" s="119"/>
    </row>
    <row r="143" spans="1:24" s="176" customFormat="1" ht="13.5" customHeight="1">
      <c r="A143" s="375"/>
      <c r="B143" s="132">
        <v>2</v>
      </c>
      <c r="C143" s="118"/>
      <c r="D143" s="118"/>
      <c r="E143" s="118">
        <v>2</v>
      </c>
      <c r="F143" s="214"/>
      <c r="G143" s="186"/>
      <c r="H143" s="121"/>
      <c r="I143" s="215"/>
      <c r="J143" s="118"/>
      <c r="K143" s="118"/>
      <c r="L143" s="118"/>
      <c r="M143" s="118"/>
      <c r="N143" s="118"/>
      <c r="O143" s="118"/>
      <c r="P143" s="186">
        <f t="shared" si="32"/>
        <v>2</v>
      </c>
      <c r="Q143" s="185">
        <v>1</v>
      </c>
      <c r="R143" s="119">
        <v>10</v>
      </c>
      <c r="S143" s="131"/>
      <c r="T143" s="132">
        <v>2</v>
      </c>
      <c r="U143" s="121"/>
      <c r="V143" s="184"/>
      <c r="W143" s="119">
        <f t="shared" si="33"/>
        <v>2</v>
      </c>
      <c r="X143" s="119"/>
    </row>
    <row r="144" spans="1:24" s="176" customFormat="1" ht="13.5" customHeight="1">
      <c r="A144" s="375"/>
      <c r="B144" s="132">
        <v>1</v>
      </c>
      <c r="C144" s="118"/>
      <c r="D144" s="118"/>
      <c r="E144" s="118"/>
      <c r="F144" s="121"/>
      <c r="G144" s="186">
        <v>4</v>
      </c>
      <c r="H144" s="121"/>
      <c r="I144" s="215"/>
      <c r="J144" s="118"/>
      <c r="K144" s="118"/>
      <c r="L144" s="118"/>
      <c r="M144" s="118"/>
      <c r="N144" s="118"/>
      <c r="O144" s="118"/>
      <c r="P144" s="186">
        <f t="shared" si="32"/>
        <v>4</v>
      </c>
      <c r="Q144" s="216">
        <v>1</v>
      </c>
      <c r="R144" s="119">
        <v>10</v>
      </c>
      <c r="S144" s="131"/>
      <c r="T144" s="132">
        <v>4</v>
      </c>
      <c r="U144" s="121"/>
      <c r="V144" s="184"/>
      <c r="W144" s="119">
        <f t="shared" si="33"/>
        <v>4</v>
      </c>
      <c r="X144" s="119"/>
    </row>
    <row r="145" spans="1:24" s="176" customFormat="1" ht="13.5" customHeight="1">
      <c r="A145" s="375"/>
      <c r="B145" s="120">
        <v>2</v>
      </c>
      <c r="C145" s="121"/>
      <c r="D145" s="121"/>
      <c r="E145" s="121"/>
      <c r="F145" s="121"/>
      <c r="G145" s="199">
        <v>4</v>
      </c>
      <c r="H145" s="121"/>
      <c r="I145" s="154"/>
      <c r="J145" s="121"/>
      <c r="K145" s="121"/>
      <c r="L145" s="121"/>
      <c r="M145" s="121"/>
      <c r="N145" s="121"/>
      <c r="O145" s="121"/>
      <c r="P145" s="186">
        <f t="shared" si="32"/>
        <v>4</v>
      </c>
      <c r="Q145" s="200">
        <v>1</v>
      </c>
      <c r="R145" s="119">
        <v>10</v>
      </c>
      <c r="S145" s="131">
        <v>1</v>
      </c>
      <c r="T145" s="120">
        <v>4</v>
      </c>
      <c r="U145" s="121">
        <v>2</v>
      </c>
      <c r="V145" s="199"/>
      <c r="W145" s="119">
        <f t="shared" si="33"/>
        <v>6</v>
      </c>
      <c r="X145" s="213"/>
    </row>
    <row r="146" spans="1:58" s="217" customFormat="1" ht="14.25" customHeight="1" thickBot="1">
      <c r="A146" s="375"/>
      <c r="B146" s="136">
        <v>1</v>
      </c>
      <c r="C146" s="133"/>
      <c r="D146" s="133"/>
      <c r="E146" s="133"/>
      <c r="F146" s="133"/>
      <c r="G146" s="133"/>
      <c r="H146" s="133">
        <v>4</v>
      </c>
      <c r="I146" s="133"/>
      <c r="J146" s="133"/>
      <c r="K146" s="133"/>
      <c r="L146" s="133"/>
      <c r="M146" s="133"/>
      <c r="N146" s="133"/>
      <c r="O146" s="133"/>
      <c r="P146" s="186">
        <f t="shared" si="32"/>
        <v>4</v>
      </c>
      <c r="Q146" s="201">
        <v>1</v>
      </c>
      <c r="R146" s="135">
        <v>10</v>
      </c>
      <c r="S146" s="210">
        <v>1</v>
      </c>
      <c r="T146" s="136">
        <v>4</v>
      </c>
      <c r="U146" s="133">
        <v>2</v>
      </c>
      <c r="V146" s="134"/>
      <c r="W146" s="119">
        <f t="shared" si="33"/>
        <v>6</v>
      </c>
      <c r="X146" s="135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176"/>
      <c r="AW146" s="176"/>
      <c r="AX146" s="176"/>
      <c r="AY146" s="176"/>
      <c r="AZ146" s="176"/>
      <c r="BA146" s="176"/>
      <c r="BB146" s="176"/>
      <c r="BC146" s="176"/>
      <c r="BD146" s="176"/>
      <c r="BE146" s="176"/>
      <c r="BF146" s="176"/>
    </row>
    <row r="147" spans="1:58" s="15" customFormat="1" ht="20.25" customHeight="1" thickBot="1">
      <c r="A147" s="375"/>
      <c r="B147" s="371" t="s">
        <v>17</v>
      </c>
      <c r="C147" s="372"/>
      <c r="D147" s="372"/>
      <c r="E147" s="372"/>
      <c r="F147" s="372"/>
      <c r="G147" s="372"/>
      <c r="H147" s="372"/>
      <c r="I147" s="372"/>
      <c r="J147" s="372"/>
      <c r="K147" s="372"/>
      <c r="L147" s="372"/>
      <c r="M147" s="372"/>
      <c r="N147" s="372"/>
      <c r="O147" s="372"/>
      <c r="P147" s="373"/>
      <c r="Q147" s="5">
        <f>SUM(Q141:Q146)</f>
        <v>8</v>
      </c>
      <c r="R147" s="5">
        <f aca="true" t="shared" si="34" ref="R147:X147">SUM(R141:R146)</f>
        <v>80</v>
      </c>
      <c r="S147" s="24">
        <f t="shared" si="34"/>
        <v>2</v>
      </c>
      <c r="T147" s="5">
        <f t="shared" si="34"/>
        <v>22</v>
      </c>
      <c r="U147" s="5">
        <f t="shared" si="34"/>
        <v>4</v>
      </c>
      <c r="V147" s="5">
        <f t="shared" si="34"/>
        <v>0</v>
      </c>
      <c r="W147" s="5">
        <f t="shared" si="34"/>
        <v>26</v>
      </c>
      <c r="X147" s="5">
        <f t="shared" si="34"/>
        <v>0</v>
      </c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</row>
    <row r="148" spans="1:24" s="10" customFormat="1" ht="18.75" customHeight="1" thickBot="1">
      <c r="A148" s="369" t="s">
        <v>66</v>
      </c>
      <c r="B148" s="12">
        <v>1</v>
      </c>
      <c r="C148" s="11"/>
      <c r="D148" s="11"/>
      <c r="E148" s="11"/>
      <c r="F148" s="11"/>
      <c r="G148" s="11"/>
      <c r="I148" s="11">
        <v>6</v>
      </c>
      <c r="J148" s="11">
        <v>6</v>
      </c>
      <c r="K148" s="11"/>
      <c r="L148" s="11"/>
      <c r="M148" s="11"/>
      <c r="N148" s="11"/>
      <c r="O148" s="11"/>
      <c r="P148" s="59">
        <v>6</v>
      </c>
      <c r="Q148" s="363">
        <v>1</v>
      </c>
      <c r="R148" s="364">
        <v>10</v>
      </c>
      <c r="S148" s="102">
        <v>2</v>
      </c>
      <c r="T148" s="12">
        <v>6</v>
      </c>
      <c r="U148" s="4">
        <v>3</v>
      </c>
      <c r="V148" s="60"/>
      <c r="W148" s="242">
        <f>SUM(T148:V148)</f>
        <v>9</v>
      </c>
      <c r="X148" s="161"/>
    </row>
    <row r="149" spans="1:58" s="6" customFormat="1" ht="24" customHeight="1" thickBot="1">
      <c r="A149" s="375"/>
      <c r="B149" s="441" t="s">
        <v>17</v>
      </c>
      <c r="C149" s="442"/>
      <c r="D149" s="442"/>
      <c r="E149" s="442"/>
      <c r="F149" s="442"/>
      <c r="G149" s="442"/>
      <c r="H149" s="442"/>
      <c r="I149" s="442"/>
      <c r="J149" s="442"/>
      <c r="K149" s="442"/>
      <c r="L149" s="442"/>
      <c r="M149" s="442"/>
      <c r="N149" s="442"/>
      <c r="O149" s="442"/>
      <c r="P149" s="443"/>
      <c r="Q149" s="89">
        <f aca="true" t="shared" si="35" ref="Q149:X149">SUM(Q148:Q148)</f>
        <v>1</v>
      </c>
      <c r="R149" s="89">
        <f t="shared" si="35"/>
        <v>10</v>
      </c>
      <c r="S149" s="90">
        <f t="shared" si="35"/>
        <v>2</v>
      </c>
      <c r="T149" s="89">
        <f t="shared" si="35"/>
        <v>6</v>
      </c>
      <c r="U149" s="89">
        <f t="shared" si="35"/>
        <v>3</v>
      </c>
      <c r="V149" s="89">
        <f t="shared" si="35"/>
        <v>0</v>
      </c>
      <c r="W149" s="89">
        <f t="shared" si="35"/>
        <v>9</v>
      </c>
      <c r="X149" s="89">
        <f t="shared" si="35"/>
        <v>0</v>
      </c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</row>
    <row r="150" spans="1:58" s="14" customFormat="1" ht="22.5" customHeight="1" thickBot="1">
      <c r="A150" s="302" t="s">
        <v>17</v>
      </c>
      <c r="B150" s="302"/>
      <c r="C150" s="302">
        <f aca="true" t="shared" si="36" ref="C150:X150">SUM(C129,C131:C132,C134,C136:C139,C141:C146,C148)</f>
        <v>12</v>
      </c>
      <c r="D150" s="302">
        <f t="shared" si="36"/>
        <v>2</v>
      </c>
      <c r="E150" s="302">
        <f t="shared" si="36"/>
        <v>12</v>
      </c>
      <c r="F150" s="302">
        <f t="shared" si="36"/>
        <v>4</v>
      </c>
      <c r="G150" s="302">
        <f t="shared" si="36"/>
        <v>8</v>
      </c>
      <c r="H150" s="302">
        <f t="shared" si="36"/>
        <v>4</v>
      </c>
      <c r="I150" s="302">
        <f t="shared" si="36"/>
        <v>6</v>
      </c>
      <c r="J150" s="302">
        <f t="shared" si="36"/>
        <v>6</v>
      </c>
      <c r="K150" s="302">
        <f t="shared" si="36"/>
        <v>0</v>
      </c>
      <c r="L150" s="302">
        <f t="shared" si="36"/>
        <v>0</v>
      </c>
      <c r="M150" s="302">
        <f t="shared" si="36"/>
        <v>0</v>
      </c>
      <c r="N150" s="302">
        <f t="shared" si="36"/>
        <v>0</v>
      </c>
      <c r="O150" s="302">
        <f t="shared" si="36"/>
        <v>0</v>
      </c>
      <c r="P150" s="302">
        <f t="shared" si="36"/>
        <v>48</v>
      </c>
      <c r="Q150" s="302">
        <f t="shared" si="36"/>
        <v>21</v>
      </c>
      <c r="R150" s="302">
        <f t="shared" si="36"/>
        <v>210</v>
      </c>
      <c r="S150" s="302">
        <f t="shared" si="36"/>
        <v>7</v>
      </c>
      <c r="T150" s="302">
        <f t="shared" si="36"/>
        <v>64</v>
      </c>
      <c r="U150" s="302">
        <f t="shared" si="36"/>
        <v>11</v>
      </c>
      <c r="V150" s="302">
        <f t="shared" si="36"/>
        <v>0</v>
      </c>
      <c r="W150" s="302">
        <f t="shared" si="36"/>
        <v>75</v>
      </c>
      <c r="X150" s="302">
        <f t="shared" si="36"/>
        <v>0</v>
      </c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</row>
    <row r="151" spans="1:58" s="3" customFormat="1" ht="29.25" customHeight="1" thickBot="1">
      <c r="A151" s="408" t="s">
        <v>42</v>
      </c>
      <c r="B151" s="409"/>
      <c r="C151" s="409"/>
      <c r="D151" s="409"/>
      <c r="E151" s="409"/>
      <c r="F151" s="409"/>
      <c r="G151" s="409"/>
      <c r="H151" s="409"/>
      <c r="I151" s="409"/>
      <c r="J151" s="409"/>
      <c r="K151" s="409"/>
      <c r="L151" s="409"/>
      <c r="M151" s="409"/>
      <c r="N151" s="409"/>
      <c r="O151" s="409"/>
      <c r="P151" s="409"/>
      <c r="Q151" s="409"/>
      <c r="R151" s="409"/>
      <c r="S151" s="409"/>
      <c r="T151" s="409"/>
      <c r="U151" s="409"/>
      <c r="V151" s="409"/>
      <c r="W151" s="409"/>
      <c r="X151" s="410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</row>
    <row r="152" spans="1:58" s="50" customFormat="1" ht="44.25" customHeight="1" thickBot="1">
      <c r="A152" s="374" t="s">
        <v>0</v>
      </c>
      <c r="B152" s="376" t="s">
        <v>1</v>
      </c>
      <c r="C152" s="379" t="s">
        <v>43</v>
      </c>
      <c r="D152" s="379"/>
      <c r="E152" s="379"/>
      <c r="F152" s="379"/>
      <c r="G152" s="379"/>
      <c r="H152" s="379"/>
      <c r="I152" s="379"/>
      <c r="J152" s="379"/>
      <c r="K152" s="379"/>
      <c r="L152" s="379"/>
      <c r="M152" s="379"/>
      <c r="N152" s="379"/>
      <c r="O152" s="379"/>
      <c r="P152" s="379" t="s">
        <v>60</v>
      </c>
      <c r="Q152" s="374" t="s">
        <v>3</v>
      </c>
      <c r="R152" s="374" t="s">
        <v>59</v>
      </c>
      <c r="S152" s="374" t="s">
        <v>4</v>
      </c>
      <c r="T152" s="374" t="s">
        <v>5</v>
      </c>
      <c r="U152" s="374"/>
      <c r="V152" s="374"/>
      <c r="W152" s="405" t="s">
        <v>6</v>
      </c>
      <c r="X152" s="405" t="s">
        <v>7</v>
      </c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</row>
    <row r="153" spans="1:58" s="50" customFormat="1" ht="84" customHeight="1" thickBot="1">
      <c r="A153" s="374"/>
      <c r="B153" s="376"/>
      <c r="C153" s="172" t="s">
        <v>44</v>
      </c>
      <c r="D153" s="172" t="s">
        <v>96</v>
      </c>
      <c r="E153" s="172"/>
      <c r="F153" s="172"/>
      <c r="G153" s="172"/>
      <c r="H153" s="172"/>
      <c r="I153" s="172"/>
      <c r="J153" s="172"/>
      <c r="K153" s="172"/>
      <c r="L153" s="172"/>
      <c r="M153" s="171"/>
      <c r="N153" s="171"/>
      <c r="O153" s="172"/>
      <c r="P153" s="379"/>
      <c r="Q153" s="374"/>
      <c r="R153" s="374"/>
      <c r="S153" s="374"/>
      <c r="T153" s="172" t="s">
        <v>13</v>
      </c>
      <c r="U153" s="172" t="s">
        <v>14</v>
      </c>
      <c r="V153" s="172" t="s">
        <v>15</v>
      </c>
      <c r="W153" s="405"/>
      <c r="X153" s="405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</row>
    <row r="154" spans="1:58" s="7" customFormat="1" ht="12.75" customHeight="1">
      <c r="A154" s="383" t="s">
        <v>98</v>
      </c>
      <c r="B154" s="67">
        <v>2</v>
      </c>
      <c r="C154" s="65">
        <v>4</v>
      </c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51">
        <f aca="true" t="shared" si="37" ref="P154:P162">SUM(C154:O154)</f>
        <v>4</v>
      </c>
      <c r="Q154" s="76">
        <v>2</v>
      </c>
      <c r="R154" s="26">
        <v>22</v>
      </c>
      <c r="S154" s="69"/>
      <c r="T154" s="70">
        <v>8</v>
      </c>
      <c r="U154" s="65"/>
      <c r="V154" s="51"/>
      <c r="W154" s="26">
        <f>SUM(T154:V154)</f>
        <v>8</v>
      </c>
      <c r="X154" s="26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</row>
    <row r="155" spans="1:58" s="7" customFormat="1" ht="12.75" customHeight="1">
      <c r="A155" s="440"/>
      <c r="B155" s="63">
        <v>4</v>
      </c>
      <c r="C155" s="64">
        <v>6</v>
      </c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51">
        <f t="shared" si="37"/>
        <v>6</v>
      </c>
      <c r="Q155" s="68">
        <v>1</v>
      </c>
      <c r="R155" s="26">
        <v>10</v>
      </c>
      <c r="S155" s="69">
        <v>1</v>
      </c>
      <c r="T155" s="70">
        <v>6</v>
      </c>
      <c r="U155" s="65">
        <v>2</v>
      </c>
      <c r="V155" s="51"/>
      <c r="W155" s="26">
        <f>SUM(T155:V155)</f>
        <v>8</v>
      </c>
      <c r="X155" s="26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</row>
    <row r="156" spans="1:58" s="7" customFormat="1" ht="12.75" customHeight="1">
      <c r="A156" s="440"/>
      <c r="B156" s="63">
        <v>7</v>
      </c>
      <c r="C156" s="64">
        <v>6</v>
      </c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51">
        <f t="shared" si="37"/>
        <v>6</v>
      </c>
      <c r="Q156" s="68">
        <v>1</v>
      </c>
      <c r="R156" s="239">
        <v>10</v>
      </c>
      <c r="S156" s="262">
        <v>1</v>
      </c>
      <c r="T156" s="78">
        <v>6</v>
      </c>
      <c r="U156" s="64">
        <v>2</v>
      </c>
      <c r="V156" s="80"/>
      <c r="W156" s="26">
        <f>SUM(T156:V156)</f>
        <v>8</v>
      </c>
      <c r="X156" s="239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</row>
    <row r="157" spans="1:58" s="7" customFormat="1" ht="12.75" customHeight="1" thickBot="1">
      <c r="A157" s="440"/>
      <c r="B157" s="97">
        <v>1</v>
      </c>
      <c r="C157" s="86">
        <v>4</v>
      </c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51">
        <f t="shared" si="37"/>
        <v>4</v>
      </c>
      <c r="Q157" s="81">
        <v>2</v>
      </c>
      <c r="R157" s="27">
        <v>24</v>
      </c>
      <c r="S157" s="79"/>
      <c r="T157" s="78">
        <v>8</v>
      </c>
      <c r="U157" s="64"/>
      <c r="V157" s="80"/>
      <c r="W157" s="27">
        <f>SUM(T157:V157)</f>
        <v>8</v>
      </c>
      <c r="X157" s="27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</row>
    <row r="158" spans="1:58" s="6" customFormat="1" ht="17.25" customHeight="1" thickBot="1">
      <c r="A158" s="384"/>
      <c r="B158" s="372" t="s">
        <v>17</v>
      </c>
      <c r="C158" s="372"/>
      <c r="D158" s="372"/>
      <c r="E158" s="372"/>
      <c r="F158" s="372"/>
      <c r="G158" s="372"/>
      <c r="H158" s="372"/>
      <c r="I158" s="372"/>
      <c r="J158" s="372"/>
      <c r="K158" s="372"/>
      <c r="L158" s="372"/>
      <c r="M158" s="372"/>
      <c r="N158" s="372"/>
      <c r="O158" s="372"/>
      <c r="P158" s="373"/>
      <c r="Q158" s="5">
        <f aca="true" t="shared" si="38" ref="Q158:W158">SUM(Q154:Q157)</f>
        <v>6</v>
      </c>
      <c r="R158" s="5">
        <f t="shared" si="38"/>
        <v>66</v>
      </c>
      <c r="S158" s="24">
        <f t="shared" si="38"/>
        <v>2</v>
      </c>
      <c r="T158" s="5">
        <f t="shared" si="38"/>
        <v>28</v>
      </c>
      <c r="U158" s="5">
        <f t="shared" si="38"/>
        <v>4</v>
      </c>
      <c r="V158" s="5">
        <f t="shared" si="38"/>
        <v>0</v>
      </c>
      <c r="W158" s="5">
        <f t="shared" si="38"/>
        <v>32</v>
      </c>
      <c r="X158" s="5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</row>
    <row r="159" spans="1:58" s="50" customFormat="1" ht="12.75" customHeight="1">
      <c r="A159" s="383" t="s">
        <v>45</v>
      </c>
      <c r="B159" s="28">
        <v>1</v>
      </c>
      <c r="C159" s="33">
        <v>4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48">
        <f t="shared" si="37"/>
        <v>4</v>
      </c>
      <c r="Q159" s="36">
        <v>2</v>
      </c>
      <c r="R159" s="29">
        <v>22</v>
      </c>
      <c r="S159" s="55"/>
      <c r="T159" s="40">
        <v>8</v>
      </c>
      <c r="U159" s="33"/>
      <c r="V159" s="53"/>
      <c r="W159" s="29">
        <f aca="true" t="shared" si="39" ref="W159:W165">SUM(T159:V159)</f>
        <v>8</v>
      </c>
      <c r="X159" s="29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</row>
    <row r="160" spans="1:58" s="50" customFormat="1" ht="12.75">
      <c r="A160" s="440"/>
      <c r="B160" s="45">
        <v>3</v>
      </c>
      <c r="C160" s="34">
        <v>6</v>
      </c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49">
        <f t="shared" si="37"/>
        <v>6</v>
      </c>
      <c r="Q160" s="37">
        <v>1</v>
      </c>
      <c r="R160" s="46">
        <v>10</v>
      </c>
      <c r="S160" s="38"/>
      <c r="T160" s="30">
        <v>6</v>
      </c>
      <c r="U160" s="34"/>
      <c r="V160" s="58"/>
      <c r="W160" s="46">
        <f t="shared" si="39"/>
        <v>6</v>
      </c>
      <c r="X160" s="46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</row>
    <row r="161" spans="1:58" s="50" customFormat="1" ht="12.75">
      <c r="A161" s="440"/>
      <c r="B161" s="45">
        <v>5</v>
      </c>
      <c r="C161" s="34">
        <v>6</v>
      </c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49">
        <f t="shared" si="37"/>
        <v>6</v>
      </c>
      <c r="Q161" s="37">
        <v>1</v>
      </c>
      <c r="R161" s="46">
        <v>10</v>
      </c>
      <c r="S161" s="38">
        <v>1</v>
      </c>
      <c r="T161" s="30">
        <v>6</v>
      </c>
      <c r="U161" s="34">
        <v>2</v>
      </c>
      <c r="V161" s="58"/>
      <c r="W161" s="46">
        <f t="shared" si="39"/>
        <v>8</v>
      </c>
      <c r="X161" s="46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</row>
    <row r="162" spans="1:58" s="50" customFormat="1" ht="13.5" thickBot="1">
      <c r="A162" s="440"/>
      <c r="B162" s="31">
        <v>8</v>
      </c>
      <c r="C162" s="35">
        <v>6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49">
        <f t="shared" si="37"/>
        <v>6</v>
      </c>
      <c r="Q162" s="267">
        <v>1</v>
      </c>
      <c r="R162" s="32">
        <v>10</v>
      </c>
      <c r="S162" s="39">
        <v>1</v>
      </c>
      <c r="T162" s="21">
        <v>6</v>
      </c>
      <c r="U162" s="35">
        <v>2</v>
      </c>
      <c r="V162" s="287"/>
      <c r="W162" s="32">
        <f t="shared" si="39"/>
        <v>8</v>
      </c>
      <c r="X162" s="32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</row>
    <row r="163" spans="1:58" s="6" customFormat="1" ht="18.75" customHeight="1" thickBot="1">
      <c r="A163" s="384"/>
      <c r="B163" s="372" t="s">
        <v>17</v>
      </c>
      <c r="C163" s="372"/>
      <c r="D163" s="372"/>
      <c r="E163" s="372"/>
      <c r="F163" s="372"/>
      <c r="G163" s="372"/>
      <c r="H163" s="372"/>
      <c r="I163" s="372"/>
      <c r="J163" s="372"/>
      <c r="K163" s="372"/>
      <c r="L163" s="372"/>
      <c r="M163" s="372"/>
      <c r="N163" s="372"/>
      <c r="O163" s="372"/>
      <c r="P163" s="373"/>
      <c r="Q163" s="5">
        <f aca="true" t="shared" si="40" ref="Q163:V163">SUM(Q159:Q162)</f>
        <v>5</v>
      </c>
      <c r="R163" s="5">
        <f t="shared" si="40"/>
        <v>52</v>
      </c>
      <c r="S163" s="24">
        <f t="shared" si="40"/>
        <v>2</v>
      </c>
      <c r="T163" s="5">
        <f t="shared" si="40"/>
        <v>26</v>
      </c>
      <c r="U163" s="5">
        <f t="shared" si="40"/>
        <v>4</v>
      </c>
      <c r="V163" s="5">
        <f t="shared" si="40"/>
        <v>0</v>
      </c>
      <c r="W163" s="5">
        <f t="shared" si="39"/>
        <v>30</v>
      </c>
      <c r="X163" s="5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</row>
    <row r="164" spans="1:58" s="50" customFormat="1" ht="12.75" customHeight="1">
      <c r="A164" s="369" t="s">
        <v>46</v>
      </c>
      <c r="B164" s="303">
        <v>1</v>
      </c>
      <c r="C164" s="260">
        <v>2</v>
      </c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53">
        <f>SUM(C164:O164)</f>
        <v>2</v>
      </c>
      <c r="Q164" s="304">
        <v>4</v>
      </c>
      <c r="R164" s="29">
        <v>40</v>
      </c>
      <c r="S164" s="55"/>
      <c r="T164" s="305">
        <v>8</v>
      </c>
      <c r="U164" s="260"/>
      <c r="V164" s="88"/>
      <c r="W164" s="29">
        <f t="shared" si="39"/>
        <v>8</v>
      </c>
      <c r="X164" s="29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</row>
    <row r="165" spans="1:58" s="50" customFormat="1" ht="12.75" customHeight="1" thickBot="1">
      <c r="A165" s="375"/>
      <c r="B165" s="31">
        <v>2</v>
      </c>
      <c r="C165" s="35">
        <v>2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287">
        <v>2</v>
      </c>
      <c r="Q165" s="267">
        <v>5</v>
      </c>
      <c r="R165" s="32">
        <v>50</v>
      </c>
      <c r="S165" s="39"/>
      <c r="T165" s="21">
        <v>10</v>
      </c>
      <c r="U165" s="35"/>
      <c r="V165" s="87"/>
      <c r="W165" s="32">
        <f t="shared" si="39"/>
        <v>10</v>
      </c>
      <c r="X165" s="32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</row>
    <row r="166" spans="1:58" s="6" customFormat="1" ht="21.75" customHeight="1" thickBot="1">
      <c r="A166" s="370"/>
      <c r="B166" s="371" t="s">
        <v>17</v>
      </c>
      <c r="C166" s="372"/>
      <c r="D166" s="372"/>
      <c r="E166" s="372"/>
      <c r="F166" s="372"/>
      <c r="G166" s="372"/>
      <c r="H166" s="372"/>
      <c r="I166" s="372"/>
      <c r="J166" s="372"/>
      <c r="K166" s="372"/>
      <c r="L166" s="372"/>
      <c r="M166" s="372"/>
      <c r="N166" s="372"/>
      <c r="O166" s="372"/>
      <c r="P166" s="373"/>
      <c r="Q166" s="5">
        <f aca="true" t="shared" si="41" ref="Q166:V166">SUM(Q164:Q165)</f>
        <v>9</v>
      </c>
      <c r="R166" s="5">
        <f t="shared" si="41"/>
        <v>90</v>
      </c>
      <c r="S166" s="24">
        <f t="shared" si="41"/>
        <v>0</v>
      </c>
      <c r="T166" s="5">
        <f t="shared" si="41"/>
        <v>18</v>
      </c>
      <c r="U166" s="5">
        <f t="shared" si="41"/>
        <v>0</v>
      </c>
      <c r="V166" s="5">
        <f t="shared" si="41"/>
        <v>0</v>
      </c>
      <c r="W166" s="5">
        <f>SUM(W164:W165)</f>
        <v>18</v>
      </c>
      <c r="X166" s="5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</row>
    <row r="167" spans="1:58" s="50" customFormat="1" ht="12.75" customHeight="1" thickBot="1">
      <c r="A167" s="377" t="s">
        <v>99</v>
      </c>
      <c r="B167" s="303">
        <v>1</v>
      </c>
      <c r="C167" s="260">
        <v>4</v>
      </c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53">
        <v>4</v>
      </c>
      <c r="Q167" s="304">
        <v>2</v>
      </c>
      <c r="R167" s="29">
        <v>20</v>
      </c>
      <c r="S167" s="55">
        <v>1</v>
      </c>
      <c r="T167" s="305">
        <v>8</v>
      </c>
      <c r="U167" s="260">
        <v>1</v>
      </c>
      <c r="V167" s="88"/>
      <c r="W167" s="29">
        <f>SUM(T167:V167)</f>
        <v>9</v>
      </c>
      <c r="X167" s="29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</row>
    <row r="168" spans="1:58" s="6" customFormat="1" ht="41.25" customHeight="1" thickBot="1">
      <c r="A168" s="378"/>
      <c r="B168" s="371" t="s">
        <v>17</v>
      </c>
      <c r="C168" s="372"/>
      <c r="D168" s="372"/>
      <c r="E168" s="372"/>
      <c r="F168" s="372"/>
      <c r="G168" s="372"/>
      <c r="H168" s="372"/>
      <c r="I168" s="372"/>
      <c r="J168" s="372"/>
      <c r="K168" s="372"/>
      <c r="L168" s="372"/>
      <c r="M168" s="372"/>
      <c r="N168" s="372"/>
      <c r="O168" s="372"/>
      <c r="P168" s="373"/>
      <c r="Q168" s="5">
        <f aca="true" t="shared" si="42" ref="Q168:W168">SUM(Q167:Q167)</f>
        <v>2</v>
      </c>
      <c r="R168" s="5">
        <f t="shared" si="42"/>
        <v>20</v>
      </c>
      <c r="S168" s="24">
        <f t="shared" si="42"/>
        <v>1</v>
      </c>
      <c r="T168" s="5">
        <f t="shared" si="42"/>
        <v>8</v>
      </c>
      <c r="U168" s="5">
        <f t="shared" si="42"/>
        <v>1</v>
      </c>
      <c r="V168" s="5">
        <f t="shared" si="42"/>
        <v>0</v>
      </c>
      <c r="W168" s="5">
        <f t="shared" si="42"/>
        <v>9</v>
      </c>
      <c r="X168" s="5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</row>
    <row r="169" spans="1:58" s="14" customFormat="1" ht="12.75" customHeight="1" thickBot="1">
      <c r="A169" s="377" t="s">
        <v>100</v>
      </c>
      <c r="B169" s="303">
        <v>1</v>
      </c>
      <c r="C169" s="260"/>
      <c r="D169" s="260">
        <v>3</v>
      </c>
      <c r="E169" s="260"/>
      <c r="F169" s="260"/>
      <c r="G169" s="260"/>
      <c r="H169" s="260"/>
      <c r="I169" s="260"/>
      <c r="J169" s="260"/>
      <c r="K169" s="260"/>
      <c r="L169" s="260"/>
      <c r="M169" s="260"/>
      <c r="N169" s="260"/>
      <c r="O169" s="260"/>
      <c r="P169" s="53">
        <v>3</v>
      </c>
      <c r="Q169" s="304">
        <v>3</v>
      </c>
      <c r="R169" s="29">
        <v>30</v>
      </c>
      <c r="S169" s="55"/>
      <c r="T169" s="305">
        <v>9</v>
      </c>
      <c r="U169" s="260"/>
      <c r="V169" s="88"/>
      <c r="W169" s="29">
        <f>SUM(T169:V169)</f>
        <v>9</v>
      </c>
      <c r="X169" s="29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</row>
    <row r="170" spans="1:58" s="3" customFormat="1" ht="29.25" customHeight="1" thickBot="1">
      <c r="A170" s="378"/>
      <c r="B170" s="371" t="s">
        <v>17</v>
      </c>
      <c r="C170" s="372"/>
      <c r="D170" s="372"/>
      <c r="E170" s="372"/>
      <c r="F170" s="372"/>
      <c r="G170" s="372"/>
      <c r="H170" s="372"/>
      <c r="I170" s="372"/>
      <c r="J170" s="372"/>
      <c r="K170" s="372"/>
      <c r="L170" s="372"/>
      <c r="M170" s="372"/>
      <c r="N170" s="372"/>
      <c r="O170" s="372"/>
      <c r="P170" s="373"/>
      <c r="Q170" s="5">
        <f aca="true" t="shared" si="43" ref="Q170:W170">SUM(Q169:Q169)</f>
        <v>3</v>
      </c>
      <c r="R170" s="5">
        <f t="shared" si="43"/>
        <v>30</v>
      </c>
      <c r="S170" s="24">
        <f t="shared" si="43"/>
        <v>0</v>
      </c>
      <c r="T170" s="5">
        <f t="shared" si="43"/>
        <v>9</v>
      </c>
      <c r="U170" s="5">
        <f t="shared" si="43"/>
        <v>0</v>
      </c>
      <c r="V170" s="5">
        <f t="shared" si="43"/>
        <v>0</v>
      </c>
      <c r="W170" s="5">
        <f t="shared" si="43"/>
        <v>9</v>
      </c>
      <c r="X170" s="5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</row>
    <row r="171" spans="1:58" s="50" customFormat="1" ht="20.25" customHeight="1" thickBot="1">
      <c r="A171" s="306" t="s">
        <v>17</v>
      </c>
      <c r="B171" s="302"/>
      <c r="C171" s="302">
        <f>SUM(C154:C157,C159:C162,C164:C165,C167,C169:C169)</f>
        <v>50</v>
      </c>
      <c r="D171" s="302">
        <f aca="true" t="shared" si="44" ref="D171:X171">SUM(D154:D157,D159:D162,D164:D165,D167,D169:D169)</f>
        <v>3</v>
      </c>
      <c r="E171" s="302">
        <f t="shared" si="44"/>
        <v>0</v>
      </c>
      <c r="F171" s="302">
        <f t="shared" si="44"/>
        <v>0</v>
      </c>
      <c r="G171" s="302">
        <f t="shared" si="44"/>
        <v>0</v>
      </c>
      <c r="H171" s="302">
        <f t="shared" si="44"/>
        <v>0</v>
      </c>
      <c r="I171" s="302">
        <f t="shared" si="44"/>
        <v>0</v>
      </c>
      <c r="J171" s="302">
        <f t="shared" si="44"/>
        <v>0</v>
      </c>
      <c r="K171" s="302">
        <f t="shared" si="44"/>
        <v>0</v>
      </c>
      <c r="L171" s="302">
        <f t="shared" si="44"/>
        <v>0</v>
      </c>
      <c r="M171" s="302">
        <f t="shared" si="44"/>
        <v>0</v>
      </c>
      <c r="N171" s="302">
        <f t="shared" si="44"/>
        <v>0</v>
      </c>
      <c r="O171" s="302">
        <f t="shared" si="44"/>
        <v>0</v>
      </c>
      <c r="P171" s="302">
        <f t="shared" si="44"/>
        <v>53</v>
      </c>
      <c r="Q171" s="302">
        <f t="shared" si="44"/>
        <v>25</v>
      </c>
      <c r="R171" s="302">
        <f t="shared" si="44"/>
        <v>258</v>
      </c>
      <c r="S171" s="302">
        <f t="shared" si="44"/>
        <v>5</v>
      </c>
      <c r="T171" s="302">
        <f t="shared" si="44"/>
        <v>89</v>
      </c>
      <c r="U171" s="302">
        <f t="shared" si="44"/>
        <v>9</v>
      </c>
      <c r="V171" s="302">
        <f t="shared" si="44"/>
        <v>0</v>
      </c>
      <c r="W171" s="302">
        <f t="shared" si="44"/>
        <v>98</v>
      </c>
      <c r="X171" s="302">
        <f t="shared" si="44"/>
        <v>0</v>
      </c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</row>
    <row r="172" spans="1:58" s="50" customFormat="1" ht="28.5" customHeight="1" thickBot="1">
      <c r="A172" s="408" t="s">
        <v>47</v>
      </c>
      <c r="B172" s="409"/>
      <c r="C172" s="409"/>
      <c r="D172" s="409"/>
      <c r="E172" s="409"/>
      <c r="F172" s="409"/>
      <c r="G172" s="409"/>
      <c r="H172" s="409"/>
      <c r="I172" s="409"/>
      <c r="J172" s="409"/>
      <c r="K172" s="409"/>
      <c r="L172" s="409"/>
      <c r="M172" s="409"/>
      <c r="N172" s="409"/>
      <c r="O172" s="409"/>
      <c r="P172" s="409"/>
      <c r="Q172" s="409"/>
      <c r="R172" s="409"/>
      <c r="S172" s="409"/>
      <c r="T172" s="409"/>
      <c r="U172" s="409"/>
      <c r="V172" s="409"/>
      <c r="W172" s="409"/>
      <c r="X172" s="410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</row>
    <row r="173" spans="1:58" s="50" customFormat="1" ht="77.25" customHeight="1" thickBot="1">
      <c r="A173" s="374" t="s">
        <v>0</v>
      </c>
      <c r="B173" s="376" t="s">
        <v>1</v>
      </c>
      <c r="C173" s="437" t="s">
        <v>48</v>
      </c>
      <c r="D173" s="438"/>
      <c r="E173" s="438"/>
      <c r="F173" s="438"/>
      <c r="G173" s="438"/>
      <c r="H173" s="438"/>
      <c r="I173" s="438"/>
      <c r="J173" s="438"/>
      <c r="K173" s="438"/>
      <c r="L173" s="438"/>
      <c r="M173" s="438"/>
      <c r="N173" s="438"/>
      <c r="O173" s="439"/>
      <c r="P173" s="379" t="s">
        <v>60</v>
      </c>
      <c r="Q173" s="374" t="s">
        <v>3</v>
      </c>
      <c r="R173" s="374" t="s">
        <v>59</v>
      </c>
      <c r="S173" s="374" t="s">
        <v>4</v>
      </c>
      <c r="T173" s="387" t="s">
        <v>5</v>
      </c>
      <c r="U173" s="388"/>
      <c r="V173" s="389"/>
      <c r="W173" s="405" t="s">
        <v>6</v>
      </c>
      <c r="X173" s="405" t="s">
        <v>7</v>
      </c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</row>
    <row r="174" spans="1:58" s="50" customFormat="1" ht="12.75" customHeight="1" thickBot="1">
      <c r="A174" s="374"/>
      <c r="B174" s="376"/>
      <c r="C174" s="405" t="s">
        <v>49</v>
      </c>
      <c r="D174" s="405" t="s">
        <v>51</v>
      </c>
      <c r="E174" s="437" t="s">
        <v>50</v>
      </c>
      <c r="F174" s="438"/>
      <c r="G174" s="438"/>
      <c r="H174" s="438"/>
      <c r="I174" s="405" t="s">
        <v>90</v>
      </c>
      <c r="J174" s="190"/>
      <c r="K174" s="44"/>
      <c r="L174" s="405" t="s">
        <v>80</v>
      </c>
      <c r="M174" s="405" t="s">
        <v>81</v>
      </c>
      <c r="N174" s="405" t="s">
        <v>91</v>
      </c>
      <c r="O174" s="405"/>
      <c r="P174" s="379"/>
      <c r="Q174" s="374"/>
      <c r="R174" s="374"/>
      <c r="S174" s="374"/>
      <c r="T174" s="405" t="s">
        <v>13</v>
      </c>
      <c r="U174" s="405" t="s">
        <v>14</v>
      </c>
      <c r="V174" s="405" t="s">
        <v>15</v>
      </c>
      <c r="W174" s="405"/>
      <c r="X174" s="405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</row>
    <row r="175" spans="1:58" s="50" customFormat="1" ht="72.75" customHeight="1" thickBot="1">
      <c r="A175" s="374"/>
      <c r="B175" s="376"/>
      <c r="C175" s="405"/>
      <c r="D175" s="405"/>
      <c r="E175" s="172" t="s">
        <v>69</v>
      </c>
      <c r="F175" s="172" t="s">
        <v>68</v>
      </c>
      <c r="G175" s="172" t="s">
        <v>71</v>
      </c>
      <c r="H175" s="191" t="s">
        <v>67</v>
      </c>
      <c r="I175" s="405"/>
      <c r="J175" s="192" t="s">
        <v>52</v>
      </c>
      <c r="K175" s="172"/>
      <c r="L175" s="405"/>
      <c r="M175" s="405"/>
      <c r="N175" s="405"/>
      <c r="O175" s="405"/>
      <c r="P175" s="379"/>
      <c r="Q175" s="374"/>
      <c r="R175" s="374"/>
      <c r="S175" s="374"/>
      <c r="T175" s="405"/>
      <c r="U175" s="405"/>
      <c r="V175" s="405"/>
      <c r="W175" s="405"/>
      <c r="X175" s="405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</row>
    <row r="176" spans="1:58" s="6" customFormat="1" ht="15" customHeight="1" thickBot="1">
      <c r="A176" s="385" t="s">
        <v>53</v>
      </c>
      <c r="B176" s="40">
        <v>1</v>
      </c>
      <c r="C176" s="33">
        <v>4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53">
        <f>SUM(C176:O176)</f>
        <v>4</v>
      </c>
      <c r="Q176" s="29">
        <v>2</v>
      </c>
      <c r="R176" s="29">
        <v>20</v>
      </c>
      <c r="S176" s="55"/>
      <c r="T176" s="40">
        <v>8</v>
      </c>
      <c r="U176" s="33"/>
      <c r="V176" s="48"/>
      <c r="W176" s="29">
        <f aca="true" t="shared" si="45" ref="W176:W194">SUM(T176:V176)</f>
        <v>8</v>
      </c>
      <c r="X176" s="29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</row>
    <row r="177" spans="1:24" s="10" customFormat="1" ht="15.75" customHeight="1" thickBot="1">
      <c r="A177" s="423"/>
      <c r="B177" s="21">
        <v>1</v>
      </c>
      <c r="C177" s="35">
        <v>4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54">
        <f>SUM(C177:O177)</f>
        <v>4</v>
      </c>
      <c r="Q177" s="32">
        <v>1</v>
      </c>
      <c r="R177" s="32">
        <v>10</v>
      </c>
      <c r="S177" s="39">
        <v>1</v>
      </c>
      <c r="T177" s="21">
        <v>4</v>
      </c>
      <c r="U177" s="35"/>
      <c r="V177" s="87"/>
      <c r="W177" s="32">
        <f t="shared" si="45"/>
        <v>4</v>
      </c>
      <c r="X177" s="32"/>
    </row>
    <row r="178" spans="1:24" s="10" customFormat="1" ht="26.25" customHeight="1" thickBot="1">
      <c r="A178" s="419"/>
      <c r="B178" s="371" t="s">
        <v>17</v>
      </c>
      <c r="C178" s="372"/>
      <c r="D178" s="372"/>
      <c r="E178" s="372"/>
      <c r="F178" s="372"/>
      <c r="G178" s="372"/>
      <c r="H178" s="372"/>
      <c r="I178" s="372"/>
      <c r="J178" s="372"/>
      <c r="K178" s="372"/>
      <c r="L178" s="372"/>
      <c r="M178" s="372"/>
      <c r="N178" s="372"/>
      <c r="O178" s="372"/>
      <c r="P178" s="373"/>
      <c r="Q178" s="5">
        <f aca="true" t="shared" si="46" ref="Q178:V178">SUM(Q176:Q177)</f>
        <v>3</v>
      </c>
      <c r="R178" s="5">
        <f t="shared" si="46"/>
        <v>30</v>
      </c>
      <c r="S178" s="24">
        <f t="shared" si="46"/>
        <v>1</v>
      </c>
      <c r="T178" s="5">
        <f t="shared" si="46"/>
        <v>12</v>
      </c>
      <c r="U178" s="5">
        <f t="shared" si="46"/>
        <v>0</v>
      </c>
      <c r="V178" s="5">
        <f t="shared" si="46"/>
        <v>0</v>
      </c>
      <c r="W178" s="5">
        <f t="shared" si="45"/>
        <v>12</v>
      </c>
      <c r="X178" s="5"/>
    </row>
    <row r="179" spans="1:58" s="175" customFormat="1" ht="12.75" customHeight="1" thickBot="1">
      <c r="A179" s="385" t="s">
        <v>76</v>
      </c>
      <c r="B179" s="307">
        <v>1</v>
      </c>
      <c r="C179" s="10"/>
      <c r="D179" s="33"/>
      <c r="E179" s="33"/>
      <c r="F179" s="33"/>
      <c r="G179" s="33"/>
      <c r="H179" s="33"/>
      <c r="I179" s="33"/>
      <c r="J179" s="33"/>
      <c r="K179" s="33"/>
      <c r="L179" s="33">
        <v>4</v>
      </c>
      <c r="M179" s="33"/>
      <c r="N179" s="33"/>
      <c r="O179" s="33"/>
      <c r="P179" s="53">
        <f>SUM(D179:O179)</f>
        <v>4</v>
      </c>
      <c r="Q179" s="29">
        <v>2</v>
      </c>
      <c r="R179" s="29">
        <v>20</v>
      </c>
      <c r="S179" s="55">
        <v>1</v>
      </c>
      <c r="T179" s="40">
        <v>8</v>
      </c>
      <c r="U179" s="33">
        <v>1</v>
      </c>
      <c r="V179" s="48"/>
      <c r="W179" s="44">
        <f>SUM(T179:V179)</f>
        <v>9</v>
      </c>
      <c r="X179" s="4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4"/>
      <c r="BC179" s="174"/>
      <c r="BD179" s="174"/>
      <c r="BE179" s="174"/>
      <c r="BF179" s="174"/>
    </row>
    <row r="180" spans="1:58" s="224" customFormat="1" ht="30" customHeight="1" thickBot="1">
      <c r="A180" s="419"/>
      <c r="B180" s="371" t="s">
        <v>17</v>
      </c>
      <c r="C180" s="372"/>
      <c r="D180" s="372"/>
      <c r="E180" s="372"/>
      <c r="F180" s="372"/>
      <c r="G180" s="372"/>
      <c r="H180" s="372"/>
      <c r="I180" s="372"/>
      <c r="J180" s="372"/>
      <c r="K180" s="372"/>
      <c r="L180" s="372"/>
      <c r="M180" s="372"/>
      <c r="N180" s="372"/>
      <c r="O180" s="372"/>
      <c r="P180" s="373"/>
      <c r="Q180" s="5">
        <f aca="true" t="shared" si="47" ref="Q180:V180">SUM(Q179:Q179)</f>
        <v>2</v>
      </c>
      <c r="R180" s="5">
        <f t="shared" si="47"/>
        <v>20</v>
      </c>
      <c r="S180" s="24">
        <f t="shared" si="47"/>
        <v>1</v>
      </c>
      <c r="T180" s="5">
        <f t="shared" si="47"/>
        <v>8</v>
      </c>
      <c r="U180" s="5">
        <f t="shared" si="47"/>
        <v>1</v>
      </c>
      <c r="V180" s="5">
        <f t="shared" si="47"/>
        <v>0</v>
      </c>
      <c r="W180" s="5">
        <f>SUM(T180:V180)</f>
        <v>9</v>
      </c>
      <c r="X180" s="5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</row>
    <row r="181" spans="1:58" s="189" customFormat="1" ht="15" customHeight="1" thickBot="1">
      <c r="A181" s="377" t="s">
        <v>61</v>
      </c>
      <c r="B181" s="142">
        <v>1</v>
      </c>
      <c r="C181" s="143"/>
      <c r="D181" s="143"/>
      <c r="E181" s="143">
        <v>2</v>
      </c>
      <c r="F181" s="143">
        <v>2</v>
      </c>
      <c r="G181" s="143">
        <v>2</v>
      </c>
      <c r="H181" s="143">
        <v>2</v>
      </c>
      <c r="I181" s="143"/>
      <c r="J181" s="143">
        <v>1</v>
      </c>
      <c r="K181" s="143"/>
      <c r="L181" s="143"/>
      <c r="M181" s="143"/>
      <c r="N181" s="143"/>
      <c r="O181" s="143"/>
      <c r="P181" s="144">
        <v>8</v>
      </c>
      <c r="Q181" s="145">
        <v>3</v>
      </c>
      <c r="R181" s="145">
        <v>39</v>
      </c>
      <c r="S181" s="146"/>
      <c r="T181" s="142">
        <v>24</v>
      </c>
      <c r="U181" s="143"/>
      <c r="V181" s="147"/>
      <c r="W181" s="145">
        <f t="shared" si="45"/>
        <v>24</v>
      </c>
      <c r="X181" s="145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164"/>
    </row>
    <row r="182" spans="1:58" s="98" customFormat="1" ht="12.75" customHeight="1" thickBot="1">
      <c r="A182" s="380"/>
      <c r="B182" s="218">
        <v>2</v>
      </c>
      <c r="C182" s="219"/>
      <c r="D182" s="219"/>
      <c r="E182" s="219">
        <v>3</v>
      </c>
      <c r="F182" s="219">
        <v>2</v>
      </c>
      <c r="G182" s="219">
        <v>3</v>
      </c>
      <c r="H182" s="219">
        <v>2</v>
      </c>
      <c r="I182" s="219"/>
      <c r="J182" s="219">
        <v>1</v>
      </c>
      <c r="K182" s="219"/>
      <c r="L182" s="219"/>
      <c r="M182" s="219"/>
      <c r="N182" s="219"/>
      <c r="O182" s="219"/>
      <c r="P182" s="220">
        <v>10</v>
      </c>
      <c r="Q182" s="162">
        <v>3</v>
      </c>
      <c r="R182" s="162">
        <v>45</v>
      </c>
      <c r="S182" s="221"/>
      <c r="T182" s="218">
        <v>30</v>
      </c>
      <c r="U182" s="219"/>
      <c r="V182" s="222"/>
      <c r="W182" s="162">
        <f t="shared" si="45"/>
        <v>30</v>
      </c>
      <c r="X182" s="162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5"/>
    </row>
    <row r="183" spans="1:58" s="17" customFormat="1" ht="30" customHeight="1" thickBot="1">
      <c r="A183" s="378"/>
      <c r="B183" s="400" t="s">
        <v>17</v>
      </c>
      <c r="C183" s="401"/>
      <c r="D183" s="401"/>
      <c r="E183" s="401"/>
      <c r="F183" s="401"/>
      <c r="G183" s="401"/>
      <c r="H183" s="401"/>
      <c r="I183" s="401"/>
      <c r="J183" s="401"/>
      <c r="K183" s="401"/>
      <c r="L183" s="401"/>
      <c r="M183" s="401"/>
      <c r="N183" s="401"/>
      <c r="O183" s="401"/>
      <c r="P183" s="402"/>
      <c r="Q183" s="180">
        <f aca="true" t="shared" si="48" ref="Q183:V183">SUM(Q181:Q182)</f>
        <v>6</v>
      </c>
      <c r="R183" s="180">
        <f t="shared" si="48"/>
        <v>84</v>
      </c>
      <c r="S183" s="188">
        <f t="shared" si="48"/>
        <v>0</v>
      </c>
      <c r="T183" s="180">
        <f t="shared" si="48"/>
        <v>54</v>
      </c>
      <c r="U183" s="180">
        <f t="shared" si="48"/>
        <v>0</v>
      </c>
      <c r="V183" s="180">
        <f t="shared" si="48"/>
        <v>0</v>
      </c>
      <c r="W183" s="180">
        <f t="shared" si="45"/>
        <v>54</v>
      </c>
      <c r="X183" s="180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</row>
    <row r="184" spans="1:58" s="165" customFormat="1" ht="15.75" customHeight="1" thickBot="1">
      <c r="A184" s="369" t="s">
        <v>101</v>
      </c>
      <c r="B184" s="40">
        <v>1</v>
      </c>
      <c r="C184" s="33"/>
      <c r="D184" s="33"/>
      <c r="E184" s="33"/>
      <c r="F184" s="33"/>
      <c r="G184" s="33"/>
      <c r="H184" s="33"/>
      <c r="I184" s="33"/>
      <c r="J184" s="33">
        <v>2</v>
      </c>
      <c r="K184" s="33"/>
      <c r="L184" s="33"/>
      <c r="M184" s="33"/>
      <c r="N184" s="33">
        <v>2</v>
      </c>
      <c r="O184" s="33"/>
      <c r="P184" s="53">
        <v>2</v>
      </c>
      <c r="Q184" s="29">
        <v>7</v>
      </c>
      <c r="R184" s="29">
        <v>70</v>
      </c>
      <c r="S184" s="55"/>
      <c r="T184" s="40">
        <v>14</v>
      </c>
      <c r="U184" s="33"/>
      <c r="V184" s="48">
        <v>4</v>
      </c>
      <c r="W184" s="44">
        <f t="shared" si="45"/>
        <v>18</v>
      </c>
      <c r="X184" s="44"/>
      <c r="Y184" s="187"/>
      <c r="Z184" s="187"/>
      <c r="AA184" s="187"/>
      <c r="AB184" s="187"/>
      <c r="AC184" s="187"/>
      <c r="AD184" s="187"/>
      <c r="AE184" s="187"/>
      <c r="AF184" s="187"/>
      <c r="AG184" s="187"/>
      <c r="AH184" s="187"/>
      <c r="AI184" s="187"/>
      <c r="AJ184" s="187"/>
      <c r="AK184" s="187"/>
      <c r="AL184" s="187"/>
      <c r="AM184" s="187"/>
      <c r="AN184" s="187"/>
      <c r="AO184" s="187"/>
      <c r="AP184" s="187"/>
      <c r="AQ184" s="187"/>
      <c r="AR184" s="187"/>
      <c r="AS184" s="187"/>
      <c r="AT184" s="187"/>
      <c r="AU184" s="187"/>
      <c r="AV184" s="187"/>
      <c r="AW184" s="187"/>
      <c r="AX184" s="187"/>
      <c r="AY184" s="187"/>
      <c r="AZ184" s="187"/>
      <c r="BA184" s="187"/>
      <c r="BB184" s="187"/>
      <c r="BC184" s="187"/>
      <c r="BD184" s="187"/>
      <c r="BE184" s="187"/>
      <c r="BF184" s="187"/>
    </row>
    <row r="185" spans="1:58" s="165" customFormat="1" ht="24.75" customHeight="1" thickBot="1">
      <c r="A185" s="370"/>
      <c r="B185" s="371" t="s">
        <v>17</v>
      </c>
      <c r="C185" s="372"/>
      <c r="D185" s="372"/>
      <c r="E185" s="372"/>
      <c r="F185" s="372"/>
      <c r="G185" s="372"/>
      <c r="H185" s="372"/>
      <c r="I185" s="372"/>
      <c r="J185" s="372"/>
      <c r="K185" s="372"/>
      <c r="L185" s="372"/>
      <c r="M185" s="372"/>
      <c r="N185" s="372"/>
      <c r="O185" s="372"/>
      <c r="P185" s="373"/>
      <c r="Q185" s="5">
        <f aca="true" t="shared" si="49" ref="Q185:V185">SUM(Q184:Q184)</f>
        <v>7</v>
      </c>
      <c r="R185" s="5">
        <f t="shared" si="49"/>
        <v>70</v>
      </c>
      <c r="S185" s="24">
        <f t="shared" si="49"/>
        <v>0</v>
      </c>
      <c r="T185" s="5">
        <f>SUM(T184)</f>
        <v>14</v>
      </c>
      <c r="U185" s="5">
        <f t="shared" si="49"/>
        <v>0</v>
      </c>
      <c r="V185" s="5">
        <f t="shared" si="49"/>
        <v>4</v>
      </c>
      <c r="W185" s="5">
        <f t="shared" si="45"/>
        <v>18</v>
      </c>
      <c r="X185" s="5">
        <f>SUM(X184:X184)</f>
        <v>0</v>
      </c>
      <c r="Y185" s="187"/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187"/>
      <c r="AO185" s="187"/>
      <c r="AP185" s="187"/>
      <c r="AQ185" s="187"/>
      <c r="AR185" s="187"/>
      <c r="AS185" s="187"/>
      <c r="AT185" s="187"/>
      <c r="AU185" s="187"/>
      <c r="AV185" s="187"/>
      <c r="AW185" s="187"/>
      <c r="AX185" s="187"/>
      <c r="AY185" s="187"/>
      <c r="AZ185" s="187"/>
      <c r="BA185" s="187"/>
      <c r="BB185" s="187"/>
      <c r="BC185" s="187"/>
      <c r="BD185" s="187"/>
      <c r="BE185" s="187"/>
      <c r="BF185" s="187"/>
    </row>
    <row r="186" spans="1:58" s="165" customFormat="1" ht="12.75" customHeight="1" thickBot="1">
      <c r="A186" s="369" t="s">
        <v>83</v>
      </c>
      <c r="B186" s="40">
        <v>1</v>
      </c>
      <c r="C186" s="33"/>
      <c r="D186" s="33"/>
      <c r="E186" s="33"/>
      <c r="F186" s="33"/>
      <c r="G186" s="33"/>
      <c r="H186" s="33"/>
      <c r="I186" s="33"/>
      <c r="J186" s="33">
        <v>2</v>
      </c>
      <c r="K186" s="33"/>
      <c r="L186" s="33"/>
      <c r="M186" s="33"/>
      <c r="N186" s="33">
        <v>2</v>
      </c>
      <c r="O186" s="33"/>
      <c r="P186" s="53">
        <v>2</v>
      </c>
      <c r="Q186" s="29">
        <v>6</v>
      </c>
      <c r="R186" s="29">
        <v>60</v>
      </c>
      <c r="S186" s="55"/>
      <c r="T186" s="40">
        <v>12</v>
      </c>
      <c r="U186" s="33"/>
      <c r="V186" s="48"/>
      <c r="W186" s="44">
        <f>SUM(T186:V186)</f>
        <v>12</v>
      </c>
      <c r="X186" s="44"/>
      <c r="Y186" s="187"/>
      <c r="Z186" s="187"/>
      <c r="AA186" s="187"/>
      <c r="AB186" s="187"/>
      <c r="AC186" s="187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7"/>
      <c r="AT186" s="187"/>
      <c r="AU186" s="187"/>
      <c r="AV186" s="187"/>
      <c r="AW186" s="187"/>
      <c r="AX186" s="187"/>
      <c r="AY186" s="187"/>
      <c r="AZ186" s="187"/>
      <c r="BA186" s="187"/>
      <c r="BB186" s="187"/>
      <c r="BC186" s="187"/>
      <c r="BD186" s="187"/>
      <c r="BE186" s="187"/>
      <c r="BF186" s="187"/>
    </row>
    <row r="187" spans="1:58" s="165" customFormat="1" ht="29.25" customHeight="1" thickBot="1">
      <c r="A187" s="370"/>
      <c r="B187" s="371" t="s">
        <v>17</v>
      </c>
      <c r="C187" s="372"/>
      <c r="D187" s="372"/>
      <c r="E187" s="372"/>
      <c r="F187" s="372"/>
      <c r="G187" s="372"/>
      <c r="H187" s="372"/>
      <c r="I187" s="372"/>
      <c r="J187" s="372"/>
      <c r="K187" s="372"/>
      <c r="L187" s="372"/>
      <c r="M187" s="372"/>
      <c r="N187" s="372"/>
      <c r="O187" s="372"/>
      <c r="P187" s="373"/>
      <c r="Q187" s="5">
        <f>SUM(Q186:Q186)</f>
        <v>6</v>
      </c>
      <c r="R187" s="5">
        <f>SUM(R186:R186)</f>
        <v>60</v>
      </c>
      <c r="S187" s="24">
        <f>SUM(S186:S186)</f>
        <v>0</v>
      </c>
      <c r="T187" s="5">
        <f>SUM(T186)</f>
        <v>12</v>
      </c>
      <c r="U187" s="5">
        <f>SUM(U186:U186)</f>
        <v>0</v>
      </c>
      <c r="V187" s="5">
        <f>SUM(V186:V186)</f>
        <v>0</v>
      </c>
      <c r="W187" s="5">
        <f>SUM(T187:V187)</f>
        <v>12</v>
      </c>
      <c r="X187" s="5">
        <f>SUM(X186:X186)</f>
        <v>0</v>
      </c>
      <c r="Y187" s="187"/>
      <c r="Z187" s="187"/>
      <c r="AA187" s="187"/>
      <c r="AB187" s="187"/>
      <c r="AC187" s="187"/>
      <c r="AD187" s="187"/>
      <c r="AE187" s="187"/>
      <c r="AF187" s="187"/>
      <c r="AG187" s="187"/>
      <c r="AH187" s="187"/>
      <c r="AI187" s="187"/>
      <c r="AJ187" s="187"/>
      <c r="AK187" s="187"/>
      <c r="AL187" s="187"/>
      <c r="AM187" s="187"/>
      <c r="AN187" s="187"/>
      <c r="AO187" s="187"/>
      <c r="AP187" s="187"/>
      <c r="AQ187" s="187"/>
      <c r="AR187" s="187"/>
      <c r="AS187" s="187"/>
      <c r="AT187" s="187"/>
      <c r="AU187" s="187"/>
      <c r="AV187" s="187"/>
      <c r="AW187" s="187"/>
      <c r="AX187" s="187"/>
      <c r="AY187" s="187"/>
      <c r="AZ187" s="187"/>
      <c r="BA187" s="187"/>
      <c r="BB187" s="187"/>
      <c r="BC187" s="187"/>
      <c r="BD187" s="187"/>
      <c r="BE187" s="187"/>
      <c r="BF187" s="187"/>
    </row>
    <row r="188" spans="1:58" s="165" customFormat="1" ht="12.75" customHeight="1">
      <c r="A188" s="425" t="s">
        <v>54</v>
      </c>
      <c r="B188" s="142">
        <v>1</v>
      </c>
      <c r="C188" s="143"/>
      <c r="D188" s="143">
        <v>0.5</v>
      </c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4">
        <f aca="true" t="shared" si="50" ref="P188:P193">SUM(C188:O188)</f>
        <v>0.5</v>
      </c>
      <c r="Q188" s="145">
        <v>23</v>
      </c>
      <c r="R188" s="145">
        <v>230</v>
      </c>
      <c r="S188" s="146"/>
      <c r="T188" s="142">
        <v>11.5</v>
      </c>
      <c r="U188" s="143"/>
      <c r="V188" s="147"/>
      <c r="W188" s="145">
        <f t="shared" si="45"/>
        <v>11.5</v>
      </c>
      <c r="X188" s="145"/>
      <c r="Y188" s="187"/>
      <c r="Z188" s="187"/>
      <c r="AA188" s="187"/>
      <c r="AB188" s="187"/>
      <c r="AC188" s="187"/>
      <c r="AD188" s="187"/>
      <c r="AE188" s="187"/>
      <c r="AF188" s="187"/>
      <c r="AG188" s="187"/>
      <c r="AH188" s="187"/>
      <c r="AI188" s="187"/>
      <c r="AJ188" s="187"/>
      <c r="AK188" s="187"/>
      <c r="AL188" s="187"/>
      <c r="AM188" s="187"/>
      <c r="AN188" s="187"/>
      <c r="AO188" s="187"/>
      <c r="AP188" s="187"/>
      <c r="AQ188" s="187"/>
      <c r="AR188" s="187"/>
      <c r="AS188" s="187"/>
      <c r="AT188" s="187"/>
      <c r="AU188" s="187"/>
      <c r="AV188" s="187"/>
      <c r="AW188" s="187"/>
      <c r="AX188" s="187"/>
      <c r="AY188" s="187"/>
      <c r="AZ188" s="187"/>
      <c r="BA188" s="187"/>
      <c r="BB188" s="187"/>
      <c r="BC188" s="187"/>
      <c r="BD188" s="187"/>
      <c r="BE188" s="187"/>
      <c r="BF188" s="187"/>
    </row>
    <row r="189" spans="1:58" s="165" customFormat="1" ht="12.75" customHeight="1" thickBot="1">
      <c r="A189" s="426"/>
      <c r="B189" s="148">
        <v>2</v>
      </c>
      <c r="C189" s="149"/>
      <c r="D189" s="149">
        <v>0.5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50">
        <f t="shared" si="50"/>
        <v>0.5</v>
      </c>
      <c r="Q189" s="151">
        <v>16</v>
      </c>
      <c r="R189" s="151">
        <v>160</v>
      </c>
      <c r="S189" s="253"/>
      <c r="T189" s="148">
        <v>8</v>
      </c>
      <c r="U189" s="149"/>
      <c r="V189" s="301"/>
      <c r="W189" s="151">
        <f t="shared" si="45"/>
        <v>8</v>
      </c>
      <c r="X189" s="151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/>
      <c r="AS189" s="187"/>
      <c r="AT189" s="187"/>
      <c r="AU189" s="187"/>
      <c r="AV189" s="187"/>
      <c r="AW189" s="187"/>
      <c r="AX189" s="187"/>
      <c r="AY189" s="187"/>
      <c r="AZ189" s="187"/>
      <c r="BA189" s="187"/>
      <c r="BB189" s="187"/>
      <c r="BC189" s="187"/>
      <c r="BD189" s="187"/>
      <c r="BE189" s="187"/>
      <c r="BF189" s="187"/>
    </row>
    <row r="190" spans="1:58" s="189" customFormat="1" ht="13.5" customHeight="1" thickBot="1">
      <c r="A190" s="426"/>
      <c r="B190" s="148">
        <v>3</v>
      </c>
      <c r="C190" s="149"/>
      <c r="D190" s="149">
        <v>0.5</v>
      </c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50">
        <f t="shared" si="50"/>
        <v>0.5</v>
      </c>
      <c r="Q190" s="151">
        <v>15</v>
      </c>
      <c r="R190" s="151">
        <v>150</v>
      </c>
      <c r="S190" s="253"/>
      <c r="T190" s="148">
        <v>7.5</v>
      </c>
      <c r="U190" s="149"/>
      <c r="V190" s="301"/>
      <c r="W190" s="151">
        <f t="shared" si="45"/>
        <v>7.5</v>
      </c>
      <c r="X190" s="151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64"/>
      <c r="BD190" s="164"/>
      <c r="BE190" s="164"/>
      <c r="BF190" s="164"/>
    </row>
    <row r="191" spans="1:24" s="22" customFormat="1" ht="13.5" customHeight="1">
      <c r="A191" s="426"/>
      <c r="B191" s="152">
        <v>4</v>
      </c>
      <c r="C191" s="138"/>
      <c r="D191" s="149">
        <v>0.5</v>
      </c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50">
        <f t="shared" si="50"/>
        <v>0.5</v>
      </c>
      <c r="Q191" s="153">
        <v>10</v>
      </c>
      <c r="R191" s="153">
        <v>100</v>
      </c>
      <c r="S191" s="315"/>
      <c r="T191" s="152">
        <v>5</v>
      </c>
      <c r="U191" s="138"/>
      <c r="V191" s="316"/>
      <c r="W191" s="151">
        <f t="shared" si="45"/>
        <v>5</v>
      </c>
      <c r="X191" s="151"/>
    </row>
    <row r="192" spans="1:24" s="22" customFormat="1" ht="14.25" customHeight="1">
      <c r="A192" s="426"/>
      <c r="B192" s="152">
        <v>5</v>
      </c>
      <c r="C192" s="138"/>
      <c r="D192" s="149">
        <v>0.5</v>
      </c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50">
        <f t="shared" si="50"/>
        <v>0.5</v>
      </c>
      <c r="Q192" s="153">
        <v>6</v>
      </c>
      <c r="R192" s="153">
        <v>60</v>
      </c>
      <c r="S192" s="315"/>
      <c r="T192" s="152">
        <v>3</v>
      </c>
      <c r="U192" s="138"/>
      <c r="V192" s="316"/>
      <c r="W192" s="151">
        <f t="shared" si="45"/>
        <v>3</v>
      </c>
      <c r="X192" s="151"/>
    </row>
    <row r="193" spans="1:24" s="22" customFormat="1" ht="12.75" customHeight="1" thickBot="1">
      <c r="A193" s="426"/>
      <c r="B193" s="317">
        <v>6</v>
      </c>
      <c r="C193" s="318"/>
      <c r="D193" s="149">
        <v>0.5</v>
      </c>
      <c r="E193" s="318"/>
      <c r="F193" s="318"/>
      <c r="G193" s="318"/>
      <c r="H193" s="318"/>
      <c r="I193" s="318"/>
      <c r="J193" s="318"/>
      <c r="K193" s="318"/>
      <c r="L193" s="318"/>
      <c r="M193" s="318"/>
      <c r="N193" s="318"/>
      <c r="O193" s="318"/>
      <c r="P193" s="150">
        <f t="shared" si="50"/>
        <v>0.5</v>
      </c>
      <c r="Q193" s="319">
        <v>4</v>
      </c>
      <c r="R193" s="320">
        <v>40</v>
      </c>
      <c r="S193" s="321"/>
      <c r="T193" s="317">
        <v>2</v>
      </c>
      <c r="U193" s="318"/>
      <c r="V193" s="322"/>
      <c r="W193" s="159">
        <f>SUM(T193:V193)</f>
        <v>2</v>
      </c>
      <c r="X193" s="320"/>
    </row>
    <row r="194" spans="1:24" s="22" customFormat="1" ht="20.25" customHeight="1" thickBot="1">
      <c r="A194" s="427"/>
      <c r="B194" s="400" t="s">
        <v>17</v>
      </c>
      <c r="C194" s="401"/>
      <c r="D194" s="401"/>
      <c r="E194" s="401"/>
      <c r="F194" s="401"/>
      <c r="G194" s="401"/>
      <c r="H194" s="401"/>
      <c r="I194" s="401"/>
      <c r="J194" s="401"/>
      <c r="K194" s="401"/>
      <c r="L194" s="401"/>
      <c r="M194" s="401"/>
      <c r="N194" s="401"/>
      <c r="O194" s="401"/>
      <c r="P194" s="402"/>
      <c r="Q194" s="323">
        <f>SUM(Q188:Q193)</f>
        <v>74</v>
      </c>
      <c r="R194" s="323">
        <f>SUM(R188:R193)</f>
        <v>740</v>
      </c>
      <c r="S194" s="324">
        <f>SUM(S188:S190)</f>
        <v>0</v>
      </c>
      <c r="T194" s="323">
        <f>SUM(T188:T193)</f>
        <v>37</v>
      </c>
      <c r="U194" s="323">
        <f>SUM(U188:U190)</f>
        <v>0</v>
      </c>
      <c r="V194" s="323">
        <f>SUM(V188:V190)</f>
        <v>0</v>
      </c>
      <c r="W194" s="180">
        <f t="shared" si="45"/>
        <v>37</v>
      </c>
      <c r="X194" s="323"/>
    </row>
    <row r="195" spans="1:24" s="22" customFormat="1" ht="12.75" customHeight="1" thickBot="1">
      <c r="A195" s="377" t="s">
        <v>89</v>
      </c>
      <c r="B195" s="93">
        <v>1</v>
      </c>
      <c r="C195" s="86"/>
      <c r="D195" s="86"/>
      <c r="E195" s="86"/>
      <c r="F195" s="86"/>
      <c r="G195" s="86"/>
      <c r="H195" s="86"/>
      <c r="I195" s="86">
        <v>4</v>
      </c>
      <c r="J195" s="86"/>
      <c r="K195" s="86"/>
      <c r="L195" s="308"/>
      <c r="M195" s="86"/>
      <c r="N195" s="86"/>
      <c r="O195" s="86"/>
      <c r="P195" s="73">
        <v>4</v>
      </c>
      <c r="Q195" s="309">
        <v>2</v>
      </c>
      <c r="R195" s="309">
        <v>20</v>
      </c>
      <c r="S195" s="310"/>
      <c r="T195" s="311">
        <v>8</v>
      </c>
      <c r="U195" s="312"/>
      <c r="V195" s="313"/>
      <c r="W195" s="27">
        <f>SUM(T195+U195+V195)</f>
        <v>8</v>
      </c>
      <c r="X195" s="309"/>
    </row>
    <row r="196" spans="1:58" s="17" customFormat="1" ht="28.5" customHeight="1" thickBot="1">
      <c r="A196" s="378"/>
      <c r="B196" s="371" t="s">
        <v>17</v>
      </c>
      <c r="C196" s="372"/>
      <c r="D196" s="372"/>
      <c r="E196" s="372"/>
      <c r="F196" s="372"/>
      <c r="G196" s="372"/>
      <c r="H196" s="372"/>
      <c r="I196" s="372"/>
      <c r="J196" s="372"/>
      <c r="K196" s="372"/>
      <c r="L196" s="372"/>
      <c r="M196" s="372"/>
      <c r="N196" s="372"/>
      <c r="O196" s="372"/>
      <c r="P196" s="373"/>
      <c r="Q196" s="314">
        <f aca="true" t="shared" si="51" ref="Q196:X196">SUM(Q195)</f>
        <v>2</v>
      </c>
      <c r="R196" s="314">
        <f t="shared" si="51"/>
        <v>20</v>
      </c>
      <c r="S196" s="314">
        <f t="shared" si="51"/>
        <v>0</v>
      </c>
      <c r="T196" s="314">
        <f t="shared" si="51"/>
        <v>8</v>
      </c>
      <c r="U196" s="314">
        <f t="shared" si="51"/>
        <v>0</v>
      </c>
      <c r="V196" s="314">
        <f t="shared" si="51"/>
        <v>0</v>
      </c>
      <c r="W196" s="314">
        <f t="shared" si="51"/>
        <v>8</v>
      </c>
      <c r="X196" s="314">
        <f t="shared" si="51"/>
        <v>0</v>
      </c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</row>
    <row r="197" spans="1:24" s="99" customFormat="1" ht="12" customHeight="1">
      <c r="A197" s="369" t="s">
        <v>74</v>
      </c>
      <c r="B197" s="12">
        <v>2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325"/>
      <c r="M197" s="11">
        <v>4</v>
      </c>
      <c r="N197" s="11"/>
      <c r="O197" s="11"/>
      <c r="P197" s="61">
        <f>SUM(C197:O197)</f>
        <v>4</v>
      </c>
      <c r="Q197" s="326">
        <v>2</v>
      </c>
      <c r="R197" s="326">
        <v>20</v>
      </c>
      <c r="S197" s="327"/>
      <c r="T197" s="328">
        <v>8</v>
      </c>
      <c r="U197" s="329"/>
      <c r="V197" s="330"/>
      <c r="W197" s="25">
        <f>SUM(T197+U197+V197)</f>
        <v>8</v>
      </c>
      <c r="X197" s="326"/>
    </row>
    <row r="198" spans="1:58" s="18" customFormat="1" ht="13.5" customHeight="1">
      <c r="A198" s="375"/>
      <c r="B198" s="70">
        <v>3</v>
      </c>
      <c r="C198" s="65"/>
      <c r="D198" s="65"/>
      <c r="E198" s="65"/>
      <c r="F198" s="65"/>
      <c r="G198" s="65"/>
      <c r="H198" s="65"/>
      <c r="I198" s="65"/>
      <c r="J198" s="65"/>
      <c r="K198" s="65"/>
      <c r="L198" s="331"/>
      <c r="M198" s="65">
        <v>4</v>
      </c>
      <c r="N198" s="65"/>
      <c r="O198" s="65"/>
      <c r="P198" s="51">
        <v>4</v>
      </c>
      <c r="Q198" s="332">
        <v>1</v>
      </c>
      <c r="R198" s="332">
        <v>10</v>
      </c>
      <c r="S198" s="333">
        <v>1</v>
      </c>
      <c r="T198" s="334">
        <v>4</v>
      </c>
      <c r="U198" s="335">
        <v>2</v>
      </c>
      <c r="V198" s="336"/>
      <c r="W198" s="26">
        <f>SUM(T198+U198+V198)</f>
        <v>6</v>
      </c>
      <c r="X198" s="332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</row>
    <row r="199" spans="1:58" s="98" customFormat="1" ht="14.25" customHeight="1" thickBot="1">
      <c r="A199" s="375"/>
      <c r="B199" s="93">
        <v>1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308"/>
      <c r="M199" s="86">
        <v>2</v>
      </c>
      <c r="N199" s="86"/>
      <c r="O199" s="86"/>
      <c r="P199" s="73">
        <v>2</v>
      </c>
      <c r="Q199" s="309">
        <v>3</v>
      </c>
      <c r="R199" s="309">
        <v>30</v>
      </c>
      <c r="S199" s="310"/>
      <c r="T199" s="311">
        <v>6</v>
      </c>
      <c r="U199" s="312"/>
      <c r="V199" s="313"/>
      <c r="W199" s="26">
        <f>SUM(T199+U199+V199)</f>
        <v>6</v>
      </c>
      <c r="X199" s="309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5"/>
      <c r="BF199" s="115"/>
    </row>
    <row r="200" spans="1:58" s="98" customFormat="1" ht="19.5" customHeight="1" thickBot="1">
      <c r="A200" s="370"/>
      <c r="B200" s="371" t="s">
        <v>17</v>
      </c>
      <c r="C200" s="372"/>
      <c r="D200" s="372"/>
      <c r="E200" s="372"/>
      <c r="F200" s="372"/>
      <c r="G200" s="372"/>
      <c r="H200" s="372"/>
      <c r="I200" s="372"/>
      <c r="J200" s="372"/>
      <c r="K200" s="372"/>
      <c r="L200" s="372"/>
      <c r="M200" s="372"/>
      <c r="N200" s="372"/>
      <c r="O200" s="372"/>
      <c r="P200" s="373"/>
      <c r="Q200" s="314">
        <f aca="true" t="shared" si="52" ref="Q200:X200">SUM(Q197:Q199)</f>
        <v>6</v>
      </c>
      <c r="R200" s="314">
        <f t="shared" si="52"/>
        <v>60</v>
      </c>
      <c r="S200" s="337">
        <f t="shared" si="52"/>
        <v>1</v>
      </c>
      <c r="T200" s="314">
        <f t="shared" si="52"/>
        <v>18</v>
      </c>
      <c r="U200" s="314">
        <f t="shared" si="52"/>
        <v>2</v>
      </c>
      <c r="V200" s="314">
        <f t="shared" si="52"/>
        <v>0</v>
      </c>
      <c r="W200" s="314">
        <f t="shared" si="52"/>
        <v>20</v>
      </c>
      <c r="X200" s="314">
        <f t="shared" si="52"/>
        <v>0</v>
      </c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115"/>
      <c r="BE200" s="115"/>
      <c r="BF200" s="115"/>
    </row>
    <row r="201" spans="1:58" s="98" customFormat="1" ht="21" customHeight="1" thickBot="1">
      <c r="A201" s="365" t="s">
        <v>17</v>
      </c>
      <c r="B201" s="365"/>
      <c r="C201" s="365">
        <f>SUM(C186,C176:C177,C179,C181:C182,C184,C188:C193,C195,C197:C199)</f>
        <v>8</v>
      </c>
      <c r="D201" s="365">
        <f aca="true" t="shared" si="53" ref="D201:X201">SUM(D186,D176:D177,D179,D181:D182,D184,D188:D193,D195,D197:D199)</f>
        <v>3</v>
      </c>
      <c r="E201" s="365">
        <f t="shared" si="53"/>
        <v>5</v>
      </c>
      <c r="F201" s="365">
        <f t="shared" si="53"/>
        <v>4</v>
      </c>
      <c r="G201" s="365">
        <f t="shared" si="53"/>
        <v>5</v>
      </c>
      <c r="H201" s="365">
        <f t="shared" si="53"/>
        <v>4</v>
      </c>
      <c r="I201" s="365">
        <f t="shared" si="53"/>
        <v>4</v>
      </c>
      <c r="J201" s="365">
        <f t="shared" si="53"/>
        <v>6</v>
      </c>
      <c r="K201" s="365">
        <f t="shared" si="53"/>
        <v>0</v>
      </c>
      <c r="L201" s="365">
        <f t="shared" si="53"/>
        <v>4</v>
      </c>
      <c r="M201" s="365">
        <f t="shared" si="53"/>
        <v>10</v>
      </c>
      <c r="N201" s="365">
        <f t="shared" si="53"/>
        <v>4</v>
      </c>
      <c r="O201" s="365">
        <f t="shared" si="53"/>
        <v>0</v>
      </c>
      <c r="P201" s="365">
        <f t="shared" si="53"/>
        <v>51</v>
      </c>
      <c r="Q201" s="365">
        <f t="shared" si="53"/>
        <v>106</v>
      </c>
      <c r="R201" s="365">
        <f t="shared" si="53"/>
        <v>1084</v>
      </c>
      <c r="S201" s="365">
        <f t="shared" si="53"/>
        <v>3</v>
      </c>
      <c r="T201" s="365">
        <f t="shared" si="53"/>
        <v>163</v>
      </c>
      <c r="U201" s="365">
        <f t="shared" si="53"/>
        <v>3</v>
      </c>
      <c r="V201" s="365">
        <f t="shared" si="53"/>
        <v>4</v>
      </c>
      <c r="W201" s="365">
        <f t="shared" si="53"/>
        <v>170</v>
      </c>
      <c r="X201" s="365">
        <f t="shared" si="53"/>
        <v>0</v>
      </c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</row>
    <row r="202" spans="1:58" s="19" customFormat="1" ht="30" customHeight="1" thickBot="1">
      <c r="A202" s="420" t="s">
        <v>75</v>
      </c>
      <c r="B202" s="421"/>
      <c r="C202" s="421"/>
      <c r="D202" s="421"/>
      <c r="E202" s="421"/>
      <c r="F202" s="421"/>
      <c r="G202" s="421"/>
      <c r="H202" s="421"/>
      <c r="I202" s="421"/>
      <c r="J202" s="421"/>
      <c r="K202" s="421"/>
      <c r="L202" s="421"/>
      <c r="M202" s="421"/>
      <c r="N202" s="421"/>
      <c r="O202" s="421"/>
      <c r="P202" s="421"/>
      <c r="Q202" s="421"/>
      <c r="R202" s="421"/>
      <c r="S202" s="421"/>
      <c r="T202" s="421"/>
      <c r="U202" s="421"/>
      <c r="V202" s="421"/>
      <c r="W202" s="421"/>
      <c r="X202" s="4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</row>
    <row r="203" spans="1:58" s="99" customFormat="1" ht="31.5" customHeight="1">
      <c r="A203" s="413" t="s">
        <v>0</v>
      </c>
      <c r="B203" s="415" t="s">
        <v>1</v>
      </c>
      <c r="C203" s="432" t="s">
        <v>55</v>
      </c>
      <c r="D203" s="433"/>
      <c r="E203" s="433"/>
      <c r="F203" s="433"/>
      <c r="G203" s="433"/>
      <c r="H203" s="433"/>
      <c r="I203" s="433"/>
      <c r="J203" s="433"/>
      <c r="K203" s="433"/>
      <c r="L203" s="433"/>
      <c r="M203" s="433"/>
      <c r="N203" s="433"/>
      <c r="O203" s="434"/>
      <c r="P203" s="435" t="s">
        <v>60</v>
      </c>
      <c r="Q203" s="430" t="s">
        <v>3</v>
      </c>
      <c r="R203" s="430" t="s">
        <v>59</v>
      </c>
      <c r="S203" s="430" t="s">
        <v>4</v>
      </c>
      <c r="T203" s="430" t="s">
        <v>5</v>
      </c>
      <c r="U203" s="430"/>
      <c r="V203" s="430"/>
      <c r="W203" s="417" t="s">
        <v>6</v>
      </c>
      <c r="X203" s="411" t="s">
        <v>7</v>
      </c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</row>
    <row r="204" spans="1:24" s="18" customFormat="1" ht="77.25" customHeight="1" thickBot="1">
      <c r="A204" s="414"/>
      <c r="B204" s="416"/>
      <c r="C204" s="339" t="s">
        <v>56</v>
      </c>
      <c r="D204" s="339"/>
      <c r="E204" s="339"/>
      <c r="F204" s="339"/>
      <c r="G204" s="339"/>
      <c r="H204" s="339"/>
      <c r="I204" s="339"/>
      <c r="J204" s="339"/>
      <c r="K204" s="339"/>
      <c r="L204" s="339"/>
      <c r="M204" s="339"/>
      <c r="N204" s="339"/>
      <c r="O204" s="339"/>
      <c r="P204" s="436"/>
      <c r="Q204" s="431"/>
      <c r="R204" s="431"/>
      <c r="S204" s="431"/>
      <c r="T204" s="339" t="s">
        <v>13</v>
      </c>
      <c r="U204" s="339" t="s">
        <v>14</v>
      </c>
      <c r="V204" s="339" t="s">
        <v>15</v>
      </c>
      <c r="W204" s="418"/>
      <c r="X204" s="412"/>
    </row>
    <row r="205" spans="1:24" s="165" customFormat="1" ht="21" customHeight="1" thickBot="1">
      <c r="A205" s="369" t="s">
        <v>72</v>
      </c>
      <c r="B205" s="340">
        <v>3</v>
      </c>
      <c r="C205" s="341">
        <v>4</v>
      </c>
      <c r="D205" s="341"/>
      <c r="E205" s="341"/>
      <c r="F205" s="341"/>
      <c r="G205" s="341"/>
      <c r="H205" s="341"/>
      <c r="I205" s="341"/>
      <c r="J205" s="341"/>
      <c r="K205" s="341"/>
      <c r="L205" s="341"/>
      <c r="M205" s="341"/>
      <c r="N205" s="341"/>
      <c r="O205" s="341"/>
      <c r="P205" s="342">
        <f>SUM(C205:O205)</f>
        <v>4</v>
      </c>
      <c r="Q205" s="343">
        <v>2</v>
      </c>
      <c r="R205" s="344">
        <v>20</v>
      </c>
      <c r="S205" s="345">
        <v>1</v>
      </c>
      <c r="T205" s="346">
        <v>8</v>
      </c>
      <c r="U205" s="341">
        <v>1</v>
      </c>
      <c r="V205" s="342"/>
      <c r="W205" s="345">
        <f>SUM(T205:V205)</f>
        <v>9</v>
      </c>
      <c r="X205" s="345"/>
    </row>
    <row r="206" spans="1:24" ht="23.25" customHeight="1" thickBot="1">
      <c r="A206" s="370"/>
      <c r="B206" s="371" t="s">
        <v>17</v>
      </c>
      <c r="C206" s="372"/>
      <c r="D206" s="372"/>
      <c r="E206" s="372"/>
      <c r="F206" s="372"/>
      <c r="G206" s="372"/>
      <c r="H206" s="372"/>
      <c r="I206" s="372"/>
      <c r="J206" s="372"/>
      <c r="K206" s="372"/>
      <c r="L206" s="372"/>
      <c r="M206" s="372"/>
      <c r="N206" s="372"/>
      <c r="O206" s="372"/>
      <c r="P206" s="373"/>
      <c r="Q206" s="314">
        <f aca="true" t="shared" si="54" ref="Q206:X206">SUM(Q205:Q205)</f>
        <v>2</v>
      </c>
      <c r="R206" s="314">
        <f t="shared" si="54"/>
        <v>20</v>
      </c>
      <c r="S206" s="314">
        <f t="shared" si="54"/>
        <v>1</v>
      </c>
      <c r="T206" s="314">
        <f t="shared" si="54"/>
        <v>8</v>
      </c>
      <c r="U206" s="314">
        <f t="shared" si="54"/>
        <v>1</v>
      </c>
      <c r="V206" s="314">
        <f t="shared" si="54"/>
        <v>0</v>
      </c>
      <c r="W206" s="314">
        <f t="shared" si="54"/>
        <v>9</v>
      </c>
      <c r="X206" s="314">
        <f t="shared" si="54"/>
        <v>0</v>
      </c>
    </row>
    <row r="207" spans="1:24" ht="18" customHeight="1" thickBot="1">
      <c r="A207" s="347" t="s">
        <v>17</v>
      </c>
      <c r="B207" s="347"/>
      <c r="C207" s="347">
        <f>SUM(C205)</f>
        <v>4</v>
      </c>
      <c r="D207" s="347">
        <f aca="true" t="shared" si="55" ref="D207:X207">SUM(D205)</f>
        <v>0</v>
      </c>
      <c r="E207" s="347">
        <f t="shared" si="55"/>
        <v>0</v>
      </c>
      <c r="F207" s="347">
        <f t="shared" si="55"/>
        <v>0</v>
      </c>
      <c r="G207" s="347">
        <f t="shared" si="55"/>
        <v>0</v>
      </c>
      <c r="H207" s="347">
        <f t="shared" si="55"/>
        <v>0</v>
      </c>
      <c r="I207" s="347">
        <f t="shared" si="55"/>
        <v>0</v>
      </c>
      <c r="J207" s="347">
        <f t="shared" si="55"/>
        <v>0</v>
      </c>
      <c r="K207" s="347">
        <f t="shared" si="55"/>
        <v>0</v>
      </c>
      <c r="L207" s="347">
        <f t="shared" si="55"/>
        <v>0</v>
      </c>
      <c r="M207" s="347">
        <f t="shared" si="55"/>
        <v>0</v>
      </c>
      <c r="N207" s="347"/>
      <c r="O207" s="347">
        <f t="shared" si="55"/>
        <v>0</v>
      </c>
      <c r="P207" s="347">
        <f t="shared" si="55"/>
        <v>4</v>
      </c>
      <c r="Q207" s="347">
        <f t="shared" si="55"/>
        <v>2</v>
      </c>
      <c r="R207" s="347">
        <f t="shared" si="55"/>
        <v>20</v>
      </c>
      <c r="S207" s="347">
        <f t="shared" si="55"/>
        <v>1</v>
      </c>
      <c r="T207" s="347">
        <f t="shared" si="55"/>
        <v>8</v>
      </c>
      <c r="U207" s="347">
        <f t="shared" si="55"/>
        <v>1</v>
      </c>
      <c r="V207" s="347">
        <f t="shared" si="55"/>
        <v>0</v>
      </c>
      <c r="W207" s="347">
        <f t="shared" si="55"/>
        <v>9</v>
      </c>
      <c r="X207" s="347">
        <f t="shared" si="55"/>
        <v>0</v>
      </c>
    </row>
    <row r="208" spans="1:24" s="98" customFormat="1" ht="18" customHeight="1" thickBot="1">
      <c r="A208" s="366" t="s">
        <v>57</v>
      </c>
      <c r="B208" s="366"/>
      <c r="C208" s="366"/>
      <c r="D208" s="366"/>
      <c r="E208" s="366"/>
      <c r="F208" s="366"/>
      <c r="G208" s="366"/>
      <c r="H208" s="366"/>
      <c r="I208" s="366"/>
      <c r="J208" s="366"/>
      <c r="K208" s="366"/>
      <c r="L208" s="366"/>
      <c r="M208" s="366"/>
      <c r="N208" s="366"/>
      <c r="O208" s="366"/>
      <c r="P208" s="366">
        <f>SUM(P207,P125,P150,P171,P201)</f>
        <v>484</v>
      </c>
      <c r="Q208" s="366">
        <f aca="true" t="shared" si="56" ref="Q208:X208">SUM(Q207,Q201,Q171,Q150,Q125)</f>
        <v>267</v>
      </c>
      <c r="R208" s="366">
        <f t="shared" si="56"/>
        <v>2991</v>
      </c>
      <c r="S208" s="366">
        <f t="shared" si="56"/>
        <v>70</v>
      </c>
      <c r="T208" s="366">
        <f t="shared" si="56"/>
        <v>796</v>
      </c>
      <c r="U208" s="366">
        <f t="shared" si="56"/>
        <v>76</v>
      </c>
      <c r="V208" s="366">
        <f t="shared" si="56"/>
        <v>83</v>
      </c>
      <c r="W208" s="366">
        <f t="shared" si="56"/>
        <v>955</v>
      </c>
      <c r="X208" s="366">
        <f t="shared" si="56"/>
        <v>168</v>
      </c>
    </row>
    <row r="209" spans="1:24" ht="12.75">
      <c r="A209" s="164"/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</row>
    <row r="210" spans="1:24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12.75">
      <c r="A211" s="428" t="s">
        <v>58</v>
      </c>
      <c r="B211" s="428"/>
      <c r="C211" s="428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429" t="s">
        <v>70</v>
      </c>
      <c r="S211" s="428"/>
      <c r="T211" s="428"/>
      <c r="U211" s="20"/>
      <c r="V211" s="20"/>
      <c r="W211" s="20"/>
      <c r="X211" s="20"/>
    </row>
    <row r="212" spans="1:24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</sheetData>
  <sheetProtection/>
  <mergeCells count="274">
    <mergeCell ref="A117:A118"/>
    <mergeCell ref="B118:P118"/>
    <mergeCell ref="I67:J67"/>
    <mergeCell ref="B63:P63"/>
    <mergeCell ref="A64:A68"/>
    <mergeCell ref="A61:A63"/>
    <mergeCell ref="I80:J80"/>
    <mergeCell ref="I82:J82"/>
    <mergeCell ref="E70:E71"/>
    <mergeCell ref="A105:A108"/>
    <mergeCell ref="D5:D6"/>
    <mergeCell ref="C5:C6"/>
    <mergeCell ref="H5:H6"/>
    <mergeCell ref="B60:P60"/>
    <mergeCell ref="I57:J57"/>
    <mergeCell ref="E5:E6"/>
    <mergeCell ref="F5:F6"/>
    <mergeCell ref="E29:E30"/>
    <mergeCell ref="F29:F30"/>
    <mergeCell ref="B12:P12"/>
    <mergeCell ref="B108:P108"/>
    <mergeCell ref="A72:A73"/>
    <mergeCell ref="A84:A88"/>
    <mergeCell ref="I92:J92"/>
    <mergeCell ref="I98:J98"/>
    <mergeCell ref="I96:J96"/>
    <mergeCell ref="I94:J94"/>
    <mergeCell ref="A74:A83"/>
    <mergeCell ref="B83:P83"/>
    <mergeCell ref="B99:P99"/>
    <mergeCell ref="B116:P116"/>
    <mergeCell ref="I64:J64"/>
    <mergeCell ref="A122:A124"/>
    <mergeCell ref="I89:J89"/>
    <mergeCell ref="I91:J91"/>
    <mergeCell ref="B93:P93"/>
    <mergeCell ref="B110:P110"/>
    <mergeCell ref="A109:A110"/>
    <mergeCell ref="A111:A112"/>
    <mergeCell ref="B104:P104"/>
    <mergeCell ref="I84:J84"/>
    <mergeCell ref="A89:A93"/>
    <mergeCell ref="B88:P88"/>
    <mergeCell ref="A39:A43"/>
    <mergeCell ref="I42:J42"/>
    <mergeCell ref="I41:J41"/>
    <mergeCell ref="I40:J40"/>
    <mergeCell ref="I59:J59"/>
    <mergeCell ref="I48:J48"/>
    <mergeCell ref="I55:J55"/>
    <mergeCell ref="I14:J14"/>
    <mergeCell ref="I56:J56"/>
    <mergeCell ref="B28:B30"/>
    <mergeCell ref="B19:P19"/>
    <mergeCell ref="B21:P21"/>
    <mergeCell ref="I24:J24"/>
    <mergeCell ref="I45:J45"/>
    <mergeCell ref="B43:P43"/>
    <mergeCell ref="I39:J39"/>
    <mergeCell ref="I44:J44"/>
    <mergeCell ref="A16:A19"/>
    <mergeCell ref="A20:A21"/>
    <mergeCell ref="A28:A30"/>
    <mergeCell ref="H29:H30"/>
    <mergeCell ref="B33:P33"/>
    <mergeCell ref="I26:J26"/>
    <mergeCell ref="L29:L30"/>
    <mergeCell ref="C28:O28"/>
    <mergeCell ref="C29:C30"/>
    <mergeCell ref="I22:J22"/>
    <mergeCell ref="T1:X1"/>
    <mergeCell ref="A3:V3"/>
    <mergeCell ref="M5:M6"/>
    <mergeCell ref="O5:O6"/>
    <mergeCell ref="W4:W6"/>
    <mergeCell ref="A4:A6"/>
    <mergeCell ref="X4:X6"/>
    <mergeCell ref="A1:H1"/>
    <mergeCell ref="N5:N6"/>
    <mergeCell ref="C4:O4"/>
    <mergeCell ref="G5:G6"/>
    <mergeCell ref="L5:L6"/>
    <mergeCell ref="A7:X7"/>
    <mergeCell ref="B4:B6"/>
    <mergeCell ref="A13:A15"/>
    <mergeCell ref="P4:P6"/>
    <mergeCell ref="I11:J11"/>
    <mergeCell ref="I10:J10"/>
    <mergeCell ref="Q4:Q6"/>
    <mergeCell ref="I5:J6"/>
    <mergeCell ref="R4:R6"/>
    <mergeCell ref="A8:A12"/>
    <mergeCell ref="I8:J8"/>
    <mergeCell ref="B15:P15"/>
    <mergeCell ref="R28:R30"/>
    <mergeCell ref="S28:S30"/>
    <mergeCell ref="G29:G30"/>
    <mergeCell ref="Q28:Q30"/>
    <mergeCell ref="O29:O30"/>
    <mergeCell ref="I13:J13"/>
    <mergeCell ref="I23:J23"/>
    <mergeCell ref="A34:A38"/>
    <mergeCell ref="I37:J37"/>
    <mergeCell ref="B38:P38"/>
    <mergeCell ref="M29:M30"/>
    <mergeCell ref="I29:J30"/>
    <mergeCell ref="A31:A33"/>
    <mergeCell ref="I31:J31"/>
    <mergeCell ref="B27:P27"/>
    <mergeCell ref="I16:J16"/>
    <mergeCell ref="I20:J20"/>
    <mergeCell ref="A22:A27"/>
    <mergeCell ref="X28:X30"/>
    <mergeCell ref="U29:U30"/>
    <mergeCell ref="W28:W30"/>
    <mergeCell ref="P28:P30"/>
    <mergeCell ref="N29:N30"/>
    <mergeCell ref="T29:T30"/>
    <mergeCell ref="D29:D30"/>
    <mergeCell ref="W69:W71"/>
    <mergeCell ref="X69:X71"/>
    <mergeCell ref="T70:T71"/>
    <mergeCell ref="U70:U71"/>
    <mergeCell ref="B69:B71"/>
    <mergeCell ref="C69:O69"/>
    <mergeCell ref="V70:V71"/>
    <mergeCell ref="S69:S71"/>
    <mergeCell ref="T69:V69"/>
    <mergeCell ref="F70:F71"/>
    <mergeCell ref="N70:N71"/>
    <mergeCell ref="Q69:Q71"/>
    <mergeCell ref="I76:J76"/>
    <mergeCell ref="I75:J75"/>
    <mergeCell ref="I70:J71"/>
    <mergeCell ref="I72:J72"/>
    <mergeCell ref="X127:X128"/>
    <mergeCell ref="W127:W128"/>
    <mergeCell ref="B127:B128"/>
    <mergeCell ref="C127:O127"/>
    <mergeCell ref="B124:P124"/>
    <mergeCell ref="A126:X126"/>
    <mergeCell ref="Q127:Q128"/>
    <mergeCell ref="T127:V127"/>
    <mergeCell ref="P127:P128"/>
    <mergeCell ref="B149:P149"/>
    <mergeCell ref="Q111:Q112"/>
    <mergeCell ref="R111:R112"/>
    <mergeCell ref="B111:B112"/>
    <mergeCell ref="A152:A153"/>
    <mergeCell ref="B152:B153"/>
    <mergeCell ref="C152:O152"/>
    <mergeCell ref="P152:P153"/>
    <mergeCell ref="Q152:Q153"/>
    <mergeCell ref="B147:P147"/>
    <mergeCell ref="B180:P180"/>
    <mergeCell ref="A159:A163"/>
    <mergeCell ref="A134:A135"/>
    <mergeCell ref="B135:P135"/>
    <mergeCell ref="B170:P170"/>
    <mergeCell ref="A154:A158"/>
    <mergeCell ref="A151:X151"/>
    <mergeCell ref="R152:R153"/>
    <mergeCell ref="W152:W153"/>
    <mergeCell ref="A148:A149"/>
    <mergeCell ref="T174:T175"/>
    <mergeCell ref="P173:P175"/>
    <mergeCell ref="D174:D175"/>
    <mergeCell ref="L174:L175"/>
    <mergeCell ref="I174:I175"/>
    <mergeCell ref="B158:P158"/>
    <mergeCell ref="B163:P163"/>
    <mergeCell ref="B173:B175"/>
    <mergeCell ref="C173:O173"/>
    <mergeCell ref="E174:H174"/>
    <mergeCell ref="A211:C211"/>
    <mergeCell ref="R211:T211"/>
    <mergeCell ref="R203:R204"/>
    <mergeCell ref="S203:S204"/>
    <mergeCell ref="T203:V203"/>
    <mergeCell ref="C203:O203"/>
    <mergeCell ref="P203:P204"/>
    <mergeCell ref="Q203:Q204"/>
    <mergeCell ref="W111:W112"/>
    <mergeCell ref="X111:X112"/>
    <mergeCell ref="A195:A196"/>
    <mergeCell ref="A188:A194"/>
    <mergeCell ref="B194:P194"/>
    <mergeCell ref="M174:M175"/>
    <mergeCell ref="Q173:Q175"/>
    <mergeCell ref="U174:U175"/>
    <mergeCell ref="V174:V175"/>
    <mergeCell ref="N174:N175"/>
    <mergeCell ref="T173:V173"/>
    <mergeCell ref="X173:X175"/>
    <mergeCell ref="A197:A200"/>
    <mergeCell ref="A202:X202"/>
    <mergeCell ref="B200:P200"/>
    <mergeCell ref="B206:P206"/>
    <mergeCell ref="A205:A206"/>
    <mergeCell ref="A176:A178"/>
    <mergeCell ref="B178:P178"/>
    <mergeCell ref="C174:C175"/>
    <mergeCell ref="X203:X204"/>
    <mergeCell ref="A203:A204"/>
    <mergeCell ref="B203:B204"/>
    <mergeCell ref="W203:W204"/>
    <mergeCell ref="R173:R175"/>
    <mergeCell ref="S173:S175"/>
    <mergeCell ref="A179:A180"/>
    <mergeCell ref="A181:A183"/>
    <mergeCell ref="B183:P183"/>
    <mergeCell ref="B196:P196"/>
    <mergeCell ref="X152:X153"/>
    <mergeCell ref="A172:X172"/>
    <mergeCell ref="O174:O175"/>
    <mergeCell ref="A136:A140"/>
    <mergeCell ref="B140:P140"/>
    <mergeCell ref="A141:A147"/>
    <mergeCell ref="A169:A170"/>
    <mergeCell ref="S152:S153"/>
    <mergeCell ref="T152:V152"/>
    <mergeCell ref="W173:W175"/>
    <mergeCell ref="R69:R71"/>
    <mergeCell ref="V29:V30"/>
    <mergeCell ref="T111:V111"/>
    <mergeCell ref="R127:R128"/>
    <mergeCell ref="S127:S128"/>
    <mergeCell ref="S111:S112"/>
    <mergeCell ref="V5:V6"/>
    <mergeCell ref="T5:T6"/>
    <mergeCell ref="S4:S6"/>
    <mergeCell ref="T4:V4"/>
    <mergeCell ref="U5:U6"/>
    <mergeCell ref="T28:V28"/>
    <mergeCell ref="A69:A71"/>
    <mergeCell ref="G70:G71"/>
    <mergeCell ref="B49:P49"/>
    <mergeCell ref="I61:J61"/>
    <mergeCell ref="A55:A60"/>
    <mergeCell ref="A50:A54"/>
    <mergeCell ref="I50:J50"/>
    <mergeCell ref="B68:P68"/>
    <mergeCell ref="B54:P54"/>
    <mergeCell ref="A44:A49"/>
    <mergeCell ref="A131:A133"/>
    <mergeCell ref="B133:P133"/>
    <mergeCell ref="I97:J97"/>
    <mergeCell ref="A129:A130"/>
    <mergeCell ref="B130:P130"/>
    <mergeCell ref="A100:A104"/>
    <mergeCell ref="C111:O111"/>
    <mergeCell ref="P111:P112"/>
    <mergeCell ref="A119:A121"/>
    <mergeCell ref="B121:P121"/>
    <mergeCell ref="A186:A187"/>
    <mergeCell ref="B187:P187"/>
    <mergeCell ref="B166:P166"/>
    <mergeCell ref="A127:A128"/>
    <mergeCell ref="A164:A166"/>
    <mergeCell ref="O70:O71"/>
    <mergeCell ref="P69:P71"/>
    <mergeCell ref="B73:P73"/>
    <mergeCell ref="M70:M71"/>
    <mergeCell ref="A94:A99"/>
    <mergeCell ref="A184:A185"/>
    <mergeCell ref="B185:P185"/>
    <mergeCell ref="A173:A175"/>
    <mergeCell ref="A113:A116"/>
    <mergeCell ref="H70:H71"/>
    <mergeCell ref="C70:C71"/>
    <mergeCell ref="A167:A168"/>
    <mergeCell ref="B168:P168"/>
    <mergeCell ref="D70:D71"/>
    <mergeCell ref="L70:L7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6" r:id="rId1"/>
  <headerFooter alignWithMargins="0">
    <oddFooter>&amp;R&amp;P</oddFooter>
  </headerFooter>
  <rowBreaks count="7" manualBreakCount="7">
    <brk id="27" max="20" man="1"/>
    <brk id="68" max="20" man="1"/>
    <brk id="110" max="23" man="1"/>
    <brk id="125" max="20" man="1"/>
    <brk id="150" max="20" man="1"/>
    <brk id="171" max="20" man="1"/>
    <brk id="201" max="20" man="1"/>
  </rowBreaks>
  <colBreaks count="1" manualBreakCount="1">
    <brk id="24" max="20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Ирина Юрьевна</cp:lastModifiedBy>
  <cp:lastPrinted>2015-11-20T06:04:03Z</cp:lastPrinted>
  <dcterms:created xsi:type="dcterms:W3CDTF">2011-02-11T09:59:11Z</dcterms:created>
  <dcterms:modified xsi:type="dcterms:W3CDTF">2015-11-20T06:04:46Z</dcterms:modified>
  <cp:category/>
  <cp:version/>
  <cp:contentType/>
  <cp:contentStatus/>
</cp:coreProperties>
</file>